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9320" windowHeight="14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3" i="1" l="1"/>
  <c r="N7" i="1"/>
  <c r="N16" i="1"/>
  <c r="N20" i="1" l="1"/>
  <c r="M28" i="1"/>
  <c r="M29" i="1"/>
  <c r="M27" i="1"/>
  <c r="N3" i="1"/>
  <c r="N4" i="1"/>
  <c r="N5" i="1"/>
  <c r="N6" i="1"/>
  <c r="N8" i="1"/>
  <c r="K7" i="1" s="1"/>
  <c r="M7" i="1" s="1"/>
  <c r="N9" i="1"/>
  <c r="N10" i="1"/>
  <c r="N11" i="1"/>
  <c r="N12" i="1"/>
  <c r="K12" i="1" s="1"/>
  <c r="M12" i="1" s="1"/>
  <c r="N14" i="1"/>
  <c r="N15" i="1"/>
  <c r="K14" i="1" s="1"/>
  <c r="M14" i="1" s="1"/>
  <c r="N17" i="1"/>
  <c r="N18" i="1"/>
  <c r="N19" i="1"/>
  <c r="K19" i="1" s="1"/>
  <c r="M19" i="1" s="1"/>
  <c r="N21" i="1"/>
  <c r="N22" i="1"/>
  <c r="N23" i="1"/>
  <c r="K23" i="1" s="1"/>
  <c r="M23" i="1" s="1"/>
  <c r="N2" i="1"/>
  <c r="K2" i="1" s="1"/>
  <c r="M2" i="1" s="1"/>
  <c r="K22" i="1"/>
  <c r="M22" i="1" s="1"/>
  <c r="K21" i="1"/>
  <c r="M21" i="1" s="1"/>
  <c r="K11" i="1" l="1"/>
  <c r="M11" i="1" s="1"/>
  <c r="K4" i="1"/>
  <c r="M4" i="1" s="1"/>
  <c r="K5" i="1"/>
  <c r="M5" i="1" s="1"/>
  <c r="K3" i="1"/>
  <c r="M3" i="1" s="1"/>
  <c r="K10" i="1"/>
  <c r="M10" i="1" s="1"/>
  <c r="K16" i="1"/>
  <c r="M16" i="1" s="1"/>
  <c r="K6" i="1"/>
  <c r="M6" i="1" s="1"/>
  <c r="K18" i="1"/>
  <c r="M18" i="1" s="1"/>
  <c r="K15" i="1"/>
  <c r="M15" i="1" s="1"/>
  <c r="K8" i="1"/>
  <c r="M8" i="1" s="1"/>
  <c r="K17" i="1"/>
  <c r="M17" i="1" s="1"/>
  <c r="K20" i="1"/>
  <c r="M20" i="1" s="1"/>
  <c r="K9" i="1"/>
  <c r="M9" i="1" s="1"/>
  <c r="K13" i="1"/>
  <c r="M13" i="1" s="1"/>
</calcChain>
</file>

<file path=xl/sharedStrings.xml><?xml version="1.0" encoding="utf-8"?>
<sst xmlns="http://schemas.openxmlformats.org/spreadsheetml/2006/main" count="139" uniqueCount="84">
  <si>
    <t>Lamp</t>
  </si>
  <si>
    <t>QHE2X32T8/UNV PSH-HT</t>
  </si>
  <si>
    <t>F32T8 28W ADV841 XLL ALTO</t>
  </si>
  <si>
    <t>QHE2x32T8/UNV ISH-HT-SC</t>
  </si>
  <si>
    <t>FO32/25W/841/XP/XL/SS/ECO3</t>
  </si>
  <si>
    <t>PS</t>
  </si>
  <si>
    <t>IS</t>
  </si>
  <si>
    <t>L/W</t>
  </si>
  <si>
    <t>QHE4X32T8/UNV ISL-SC</t>
  </si>
  <si>
    <t>QHE2x32T8/UNV ISM-SC</t>
  </si>
  <si>
    <t>F32T8 ADV841 ALTO</t>
  </si>
  <si>
    <t>QHE3X32T8/UNV ISL-SC</t>
  </si>
  <si>
    <t>2 Lamp System Lumens</t>
  </si>
  <si>
    <t>FO28/841/XV/SS/ECO  (83 CRI)</t>
  </si>
  <si>
    <t>QHE2X32T8/UNV ISN-SC</t>
  </si>
  <si>
    <t>FO28/841/XP/SS/ECO3</t>
  </si>
  <si>
    <t>LED</t>
  </si>
  <si>
    <t>-</t>
  </si>
  <si>
    <t>Lumen x Yr/$</t>
  </si>
  <si>
    <t>Mfr. Part No.</t>
  </si>
  <si>
    <t>16°C/60°F</t>
  </si>
  <si>
    <t>21°C/70°F</t>
  </si>
  <si>
    <t>10°C/50°F</t>
  </si>
  <si>
    <t>0°C/32°F</t>
  </si>
  <si>
    <t>-20°C/-4°F</t>
  </si>
  <si>
    <t>Below -20°C/-4°F</t>
  </si>
  <si>
    <t>FO32/841/XP/ECO3</t>
  </si>
  <si>
    <t>ICN-2P32-N</t>
  </si>
  <si>
    <t>LED19T8/L48/F/1x2HE/841/UNV (85 CRI)</t>
  </si>
  <si>
    <t>Sylvania</t>
  </si>
  <si>
    <t>Philips</t>
  </si>
  <si>
    <t>Cree (Fixture)</t>
  </si>
  <si>
    <t>none</t>
  </si>
  <si>
    <t>Fixture Hsg Cost</t>
  </si>
  <si>
    <t>2 Lamp + Ballast + Fixture Hsg Cost</t>
  </si>
  <si>
    <t>none (Ballast Bypass)</t>
  </si>
  <si>
    <t>LS8-80L-40K (&gt;90 CRI) 8ft</t>
  </si>
  <si>
    <t>LS4-40L-40K (&gt;90 CRI) 4ft</t>
  </si>
  <si>
    <t>Samsung</t>
  </si>
  <si>
    <t>SI-L8T19112AUS</t>
  </si>
  <si>
    <t>Samsung 4ft LED Performer T8 4000K (83 CRI)</t>
  </si>
  <si>
    <t>Change Fixture Hsg Cost Below Only</t>
  </si>
  <si>
    <t>Fluorescent Ballast</t>
  </si>
  <si>
    <t>External Driver included with 2 Lamps **</t>
  </si>
  <si>
    <t>Notes:</t>
  </si>
  <si>
    <t>3hr/Day Life Yrs.</t>
  </si>
  <si>
    <t>Price</t>
  </si>
  <si>
    <t>** Price of Sylvania LED 2 Lamp Kit divided by 2 to make the formula work.</t>
  </si>
  <si>
    <t>$5 Added to LED retrofit Ballast Column to represent a cost for ballast requirement. Some manufacturers actually state in their fine print that they recommend installing a new ballast with these lamps, which would be more than $5</t>
  </si>
  <si>
    <t>Some Fluorescent Ballasts are 3 or 4 lamp versions which have been found to be more efficient in 2 lamp configurations (aka: de-lamping). See wiring diagram notes on linked spec sheets.</t>
  </si>
  <si>
    <t>All Fluorescent Lamps are 4ft T8 Medium BiPin 4100K</t>
  </si>
  <si>
    <t>Primary source of fluorescent info = Sylvania QuickSystems Performance Guide</t>
  </si>
  <si>
    <t>To improve low temperature Flourescent start up, put lamps in a protective shield and/or in an enclosed fixture.</t>
  </si>
  <si>
    <t>Wrap housings strongly recommended for 8ft or lower ceiling heights.</t>
  </si>
  <si>
    <t>Lumens amd L/W based on bare lamps.</t>
  </si>
  <si>
    <t>Instant Start (IS) fluorescent ballasts are NOT recommended for fixtures on motion sensors (aka: occupancy sensors). Use only Program Start (PS) for such applications.</t>
  </si>
  <si>
    <t>Start Type</t>
  </si>
  <si>
    <t>&lt;&lt;Resort to this line only</t>
  </si>
  <si>
    <t>BigAss Lighting #</t>
  </si>
  <si>
    <t>BAL-SHL1-13050104060900 (&gt;70 CRI) 2ft</t>
  </si>
  <si>
    <t>LS8-80L-40K</t>
  </si>
  <si>
    <t>LS4-40L-40K</t>
  </si>
  <si>
    <t>BAL-SHL1-13050104060900</t>
  </si>
  <si>
    <t># BigAss Lighting: Life reduced from claimed 150,000hrs. to 80,000hrs. (73yrs @ 3hr/Day) as there's no way to realistically substantiate the claim, but it does have significant heat sink. Lumen output and L/W from IES file provided by Mfr.</t>
  </si>
  <si>
    <t>Unless otherwise stated all Fluorescent Lamps have 85 CRI minimum</t>
  </si>
  <si>
    <t>All Fluorescent Ballasts rated for -20°C/-4°F start, but require the proper lamp to achieve max rating</t>
  </si>
  <si>
    <t>Sylvania Warranty</t>
  </si>
  <si>
    <t>Warranty Registration</t>
  </si>
  <si>
    <t>If you buy Sylvania lamps and ballasts, both ballasts and lamps are warranteed up to 60 mths (Quick60+ System) or up to 84 mths (Quick 7XL+ System) if you fill out their warranty within 30 days after installation.</t>
  </si>
  <si>
    <t>FO32/841/ECO</t>
  </si>
  <si>
    <t>FO28/841/XP/XL/SS/ECO3</t>
  </si>
  <si>
    <t>James Industry</t>
  </si>
  <si>
    <t>Links and prices valid as of 9/4/15</t>
  </si>
  <si>
    <t>Philips Instantfit 456590 17W Glass Lens</t>
  </si>
  <si>
    <t>ZY-T8-22W1200 BINT Frosted Lens Aluminum Hsg</t>
  </si>
  <si>
    <t>ZY-T8-22W1200 BINT</t>
  </si>
  <si>
    <t>ZY-T8-18W1200 BINT Frosted Lens Aluminum Hsg</t>
  </si>
  <si>
    <t>ZY-T8-18W1200 BINT</t>
  </si>
  <si>
    <t>ZY-T8-15W1200 BINT Frosted Lens Aluminum Hsg</t>
  </si>
  <si>
    <t>ZY-T8-15W1200 BINT</t>
  </si>
  <si>
    <t>MaxLite</t>
  </si>
  <si>
    <t>L22T8SE450</t>
  </si>
  <si>
    <t>Best 2-Lamp strip light housing value known as of 10/17/15 = Maxlite LSS2XT8USE4803 from</t>
  </si>
  <si>
    <t>ledlightingwholesaleinc.com @ $14.50 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</si>
</sst>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&quot;$&quot;#,##0.00"/>
    <numFmt numFmtId="165" formatCode="###0;###0"/>
  </numFmts>
  <fonts count="6" x14ac:knownFonts="1">
    <font>
      <sz val="8"/>
      <color theme="1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0"/>
      <color theme="10"/>
      <name val="Times New Roman"/>
      <family val="1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164" fontId="1" fillId="0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8" fontId="1" fillId="0" borderId="0" xfId="1" applyNumberFormat="1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" fillId="0" borderId="0" xfId="1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Border="1"/>
    <xf numFmtId="164" fontId="0" fillId="0" borderId="0" xfId="0" applyNumberFormat="1" applyFont="1" applyAlignment="1">
      <alignment horizontal="center"/>
    </xf>
    <xf numFmtId="0" fontId="0" fillId="3" borderId="0" xfId="0" applyFont="1" applyFill="1" applyBorder="1"/>
    <xf numFmtId="0" fontId="0" fillId="3" borderId="0" xfId="0" applyFont="1" applyFill="1"/>
    <xf numFmtId="0" fontId="0" fillId="4" borderId="0" xfId="0" applyFont="1" applyFill="1"/>
    <xf numFmtId="0" fontId="0" fillId="0" borderId="0" xfId="0" applyFont="1" applyFill="1"/>
    <xf numFmtId="0" fontId="0" fillId="5" borderId="0" xfId="0" applyFont="1" applyFill="1"/>
    <xf numFmtId="0" fontId="0" fillId="2" borderId="0" xfId="0" quotePrefix="1" applyFont="1" applyFill="1" applyAlignment="1">
      <alignment horizontal="center"/>
    </xf>
    <xf numFmtId="0" fontId="0" fillId="0" borderId="0" xfId="0" applyFont="1" applyAlignment="1">
      <alignment horizontal="left" vertical="center"/>
    </xf>
    <xf numFmtId="0" fontId="0" fillId="3" borderId="0" xfId="0" quotePrefix="1" applyFont="1" applyFill="1" applyAlignment="1">
      <alignment horizontal="center" vertical="center"/>
    </xf>
    <xf numFmtId="0" fontId="0" fillId="6" borderId="0" xfId="0" quotePrefix="1" applyFont="1" applyFill="1" applyAlignment="1">
      <alignment horizontal="center"/>
    </xf>
    <xf numFmtId="0" fontId="0" fillId="4" borderId="0" xfId="0" quotePrefix="1" applyFont="1" applyFill="1" applyAlignment="1">
      <alignment horizontal="center"/>
    </xf>
    <xf numFmtId="0" fontId="0" fillId="7" borderId="0" xfId="0" quotePrefix="1" applyFont="1" applyFill="1" applyAlignment="1">
      <alignment horizontal="center" vertical="center"/>
    </xf>
    <xf numFmtId="0" fontId="0" fillId="7" borderId="0" xfId="0" applyFill="1"/>
    <xf numFmtId="0" fontId="0" fillId="7" borderId="0" xfId="0" applyFont="1" applyFill="1"/>
    <xf numFmtId="164" fontId="3" fillId="0" borderId="0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quotePrefix="1" applyFont="1" applyFill="1" applyAlignment="1">
      <alignment horizontal="center"/>
    </xf>
    <xf numFmtId="0" fontId="0" fillId="0" borderId="0" xfId="0" quotePrefix="1" applyFont="1" applyFill="1" applyAlignment="1">
      <alignment horizontal="center" vertical="center"/>
    </xf>
    <xf numFmtId="6" fontId="0" fillId="0" borderId="0" xfId="0" applyNumberFormat="1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1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6" fontId="0" fillId="0" borderId="0" xfId="0" applyNumberFormat="1" applyFont="1" applyBorder="1" applyAlignment="1">
      <alignment horizontal="center" vertical="center"/>
    </xf>
    <xf numFmtId="6" fontId="0" fillId="0" borderId="0" xfId="0" applyNumberFormat="1" applyFont="1" applyBorder="1" applyAlignment="1">
      <alignment horizontal="left" vertical="center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0" fillId="3" borderId="0" xfId="0" applyFill="1"/>
    <xf numFmtId="0" fontId="0" fillId="0" borderId="0" xfId="0"/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6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0" fillId="5" borderId="0" xfId="0" applyFont="1" applyFill="1" applyAlignment="1">
      <alignment horizontal="center"/>
    </xf>
    <xf numFmtId="8" fontId="0" fillId="8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7" fontId="1" fillId="0" borderId="0" xfId="1" applyNumberFormat="1" applyFont="1" applyAlignment="1">
      <alignment horizontal="center" vertical="center"/>
    </xf>
    <xf numFmtId="7" fontId="1" fillId="0" borderId="0" xfId="1" applyNumberFormat="1" applyFont="1" applyFill="1" applyAlignment="1">
      <alignment horizontal="center" vertical="center"/>
    </xf>
    <xf numFmtId="7" fontId="5" fillId="0" borderId="0" xfId="1" applyNumberFormat="1" applyFont="1" applyAlignment="1">
      <alignment horizontal="center" vertical="center"/>
    </xf>
    <xf numFmtId="7" fontId="5" fillId="0" borderId="0" xfId="1" applyNumberFormat="1" applyFont="1" applyFill="1" applyAlignment="1">
      <alignment horizontal="center" vertical="center"/>
    </xf>
    <xf numFmtId="0" fontId="1" fillId="0" borderId="0" xfId="1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ssets.sylvania.com/assets/Documents/ECS404.8ecd64d4-7fb9-4633-8088-6270225f47f1.pdf" TargetMode="External"/><Relationship Id="rId21" Type="http://schemas.openxmlformats.org/officeDocument/2006/relationships/hyperlink" Target="https://assets.sylvania.com/assets/Documents/ECS401.f56bf2f3-2eb9-46ca-8c1b-5a1a3849d857.pdf" TargetMode="External"/><Relationship Id="rId34" Type="http://schemas.openxmlformats.org/officeDocument/2006/relationships/hyperlink" Target="https://www.google.com/search?q=SYLVANIA+49498+QHE2x32T8%2FUNV+ISH-HT-SC&amp;ie=utf-8&amp;oe=utf-8" TargetMode="External"/><Relationship Id="rId42" Type="http://schemas.openxmlformats.org/officeDocument/2006/relationships/hyperlink" Target="http://www.homedepot.com/p/Philips-4-ft-T8-17-Watt-Cool-White-Linear-LED-Light-Bulb-10-Pack-456590/206402867" TargetMode="External"/><Relationship Id="rId47" Type="http://schemas.openxmlformats.org/officeDocument/2006/relationships/hyperlink" Target="http://www.earthled.com/products/cree-ls8-8-foot-led-surface-mount-ambient-light-fixture-88w-8000-lumens?gclid=CMDlpo_Uq8MCFQ8bgQod1TcAkw" TargetMode="External"/><Relationship Id="rId50" Type="http://schemas.openxmlformats.org/officeDocument/2006/relationships/hyperlink" Target="http://assets.sylvania.com/assets/documents/FL083%20OCTRON%20XP%20XL.bc74ac49-8157-44fa-8138-461c57ffc768.pdf" TargetMode="External"/><Relationship Id="rId55" Type="http://schemas.openxmlformats.org/officeDocument/2006/relationships/hyperlink" Target="http://download.p4c.philips.com/l4bt/3/332475/energy_advantage_extra_long_life_332475_ffs_aen.pdf" TargetMode="External"/><Relationship Id="rId63" Type="http://schemas.openxmlformats.org/officeDocument/2006/relationships/hyperlink" Target="https://assets.sylvania.com/assets/Documents/LED299.8e6916d5-f547-4f81-80fb-d0ee2ea66309.pdf" TargetMode="External"/><Relationship Id="rId68" Type="http://schemas.openxmlformats.org/officeDocument/2006/relationships/hyperlink" Target="http://www.homedepot.com/p/Philips-4-ft-T8-28-Watt-Cool-White-4100K-Energy-Advantage-Extra-Long-Life-ALTO-Linear-Fluorescent-Light-Bulb-30-Pack-281279/204606230?cm_mmc=Shopping|Base&amp;gclid=CPK3kdWPksMCFbBm7Aodz2YAGw&amp;gclsrc=aw.ds" TargetMode="External"/><Relationship Id="rId76" Type="http://schemas.openxmlformats.org/officeDocument/2006/relationships/hyperlink" Target="http://assets.sylvania.com/assets/documents/FL083%20OCTRON%20XP%20XL.bc74ac49-8157-44fa-8138-461c57ffc768.pdf" TargetMode="External"/><Relationship Id="rId84" Type="http://schemas.openxmlformats.org/officeDocument/2006/relationships/hyperlink" Target="http://assets.sylvania.com/assets/documents/FL083%20OCTRON%20XP%20XL.bc74ac49-8157-44fa-8138-461c57ffc768.pdf" TargetMode="External"/><Relationship Id="rId89" Type="http://schemas.openxmlformats.org/officeDocument/2006/relationships/hyperlink" Target="http://www.shineretrofits.com/james-industry-zy-t8-22w1200-bint-22-watt-4-ft-led-t8-tube-lamp-with-aluminum-housing-internal-driver-dual-pin-base-100-277v.html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://www.lighting-spot.com/qhe-3x32t8-unv-isl-sc.html?fee=9&amp;fep=5741&amp;gclid=CPLd7szUo8MCFYU2gQodPnAA5w" TargetMode="External"/><Relationship Id="rId71" Type="http://schemas.openxmlformats.org/officeDocument/2006/relationships/hyperlink" Target="https://assets.sylvania.com/assets/Documents/OCTRON%20800%20ECO%20%28FL085%29.dfd84e2a-a862-40f4-9a84-5cd6c003eeed.pdf" TargetMode="External"/><Relationship Id="rId92" Type="http://schemas.openxmlformats.org/officeDocument/2006/relationships/hyperlink" Target="http://www.shineretrofits.com/james-industry-zy-t8-15w1200-bins-15-watt-4-ft-led-t8-tube-lamp-with-aluminum-housing-internal-driver-single-pin-base-100-277v.html" TargetMode="External"/><Relationship Id="rId2" Type="http://schemas.openxmlformats.org/officeDocument/2006/relationships/hyperlink" Target="http://www.lighting-spot.com/qhe-4x32t8-unv-isl-sc-b.html" TargetMode="External"/><Relationship Id="rId16" Type="http://schemas.openxmlformats.org/officeDocument/2006/relationships/hyperlink" Target="http://www.iballast.com/qhe2x32t8-unv-psh-ht.html?gclid=CJLzqr7HmcMCFWdo7AodMWQAzQ" TargetMode="External"/><Relationship Id="rId29" Type="http://schemas.openxmlformats.org/officeDocument/2006/relationships/hyperlink" Target="https://assets.sylvania.com/assets/Documents/ECS402.f06fbcb6-bfc2-4dd1-a58c-1d34689b4960.pdf" TargetMode="External"/><Relationship Id="rId11" Type="http://schemas.openxmlformats.org/officeDocument/2006/relationships/hyperlink" Target="http://www.gordonelectricsupply.com/index~text~3462514~path~product~part~3462514~ds~dept~process~search?gclid=CNTj6M-9mcMCFUY8gQodL2oAxw" TargetMode="External"/><Relationship Id="rId24" Type="http://schemas.openxmlformats.org/officeDocument/2006/relationships/hyperlink" Target="https://assets.sylvania.com/assets/Documents/ECS401.f56bf2f3-2eb9-46ca-8c1b-5a1a3849d857.pdf" TargetMode="External"/><Relationship Id="rId32" Type="http://schemas.openxmlformats.org/officeDocument/2006/relationships/hyperlink" Target="https://www.google.com/search?q=SYLVANIA+49840+QHE4X32T8%2FUNV+ISL-SC&amp;ie=utf-8&amp;oe=utf-8" TargetMode="External"/><Relationship Id="rId37" Type="http://schemas.openxmlformats.org/officeDocument/2006/relationships/hyperlink" Target="https://www.google.com/search?q=SYLVANIA+49853+QHE2X32T8%2FUNV+ISN-SC&amp;ie=utf-8&amp;oe=utf-8" TargetMode="External"/><Relationship Id="rId40" Type="http://schemas.openxmlformats.org/officeDocument/2006/relationships/hyperlink" Target="https://www.google.com/search?q=SYLVANIA+49865+QHE3X32T8%2FUNV+ISL-SC&amp;ie=utf-8&amp;oe=utf-8" TargetMode="External"/><Relationship Id="rId45" Type="http://schemas.openxmlformats.org/officeDocument/2006/relationships/hyperlink" Target="http://www.samsung.com/us/business/led-lighting/led-lighting/SI-L8T19112AUS" TargetMode="External"/><Relationship Id="rId53" Type="http://schemas.openxmlformats.org/officeDocument/2006/relationships/hyperlink" Target="http://download.p4c.philips.com/l4bt/3/332475/energy_advantage_extra_long_life_332475_ffs_aen.pdf" TargetMode="External"/><Relationship Id="rId58" Type="http://schemas.openxmlformats.org/officeDocument/2006/relationships/hyperlink" Target="http://assets.sylvania.com/assets/documents/FL083%20OCTRON%20XP%20XL.bc74ac49-8157-44fa-8138-461c57ffc768.pdf" TargetMode="External"/><Relationship Id="rId66" Type="http://schemas.openxmlformats.org/officeDocument/2006/relationships/hyperlink" Target="http://www.homedepot.com/p/Philips-4-ft-T8-28-Watt-Cool-White-4100K-Energy-Advantage-Extra-Long-Life-ALTO-Linear-Fluorescent-Light-Bulb-30-Pack-281279/204606230?cm_mmc=Shopping|Base&amp;gclid=CPK3kdWPksMCFbBm7Aodz2YAGw&amp;gclsrc=aw.ds" TargetMode="External"/><Relationship Id="rId74" Type="http://schemas.openxmlformats.org/officeDocument/2006/relationships/hyperlink" Target="https://assets.sylvania.com/assets/Documents/ECS402.f06fbcb6-bfc2-4dd1-a58c-1d34689b4960.pdf" TargetMode="External"/><Relationship Id="rId79" Type="http://schemas.openxmlformats.org/officeDocument/2006/relationships/hyperlink" Target="https://assets.sylvania.com/assets/Documents/ECS401.f56bf2f3-2eb9-46ca-8c1b-5a1a3849d857.pdf" TargetMode="External"/><Relationship Id="rId87" Type="http://schemas.openxmlformats.org/officeDocument/2006/relationships/hyperlink" Target="https://www.sylvania.com/en-us/tools-and-resources/Pages/warranties-us.aspx" TargetMode="External"/><Relationship Id="rId5" Type="http://schemas.openxmlformats.org/officeDocument/2006/relationships/hyperlink" Target="https://www.1000bulbs.com/product/85719/PHILIPS-280859.html" TargetMode="External"/><Relationship Id="rId61" Type="http://schemas.openxmlformats.org/officeDocument/2006/relationships/hyperlink" Target="http://download.p4c.philips.com/l4b/9/927869784203_na/927869784203_na_pss_aenaa.pdf" TargetMode="External"/><Relationship Id="rId82" Type="http://schemas.openxmlformats.org/officeDocument/2006/relationships/hyperlink" Target="https://assets.sylvania.com/assets/Documents/ECS404.8ecd64d4-7fb9-4633-8088-6270225f47f1.pdf" TargetMode="External"/><Relationship Id="rId90" Type="http://schemas.openxmlformats.org/officeDocument/2006/relationships/hyperlink" Target="http://www.jamesindustry.com/ProductView.Asp?ID=20" TargetMode="External"/><Relationship Id="rId95" Type="http://schemas.openxmlformats.org/officeDocument/2006/relationships/hyperlink" Target="http://www.ledlightingwholesaleinc.com/MaxLite-LED-Lamp-Ready-Linear-Utility-Strip-p/lss2xt8use4803.htm" TargetMode="External"/><Relationship Id="rId19" Type="http://schemas.openxmlformats.org/officeDocument/2006/relationships/hyperlink" Target="https://assets.sylvania.com/assets/Documents/ECS414.29d6aea1-72dc-480a-966a-3ba272a813a2.pdf" TargetMode="External"/><Relationship Id="rId14" Type="http://schemas.openxmlformats.org/officeDocument/2006/relationships/hyperlink" Target="http://www.iballast.com/qhe2x32t8-unv-psh-ht.html?gclid=CJLzqr7HmcMCFWdo7AodMWQAzQ" TargetMode="External"/><Relationship Id="rId22" Type="http://schemas.openxmlformats.org/officeDocument/2006/relationships/hyperlink" Target="https://assets.sylvania.com/assets/Documents/ECS401.f56bf2f3-2eb9-46ca-8c1b-5a1a3849d857.pdf" TargetMode="External"/><Relationship Id="rId27" Type="http://schemas.openxmlformats.org/officeDocument/2006/relationships/hyperlink" Target="https://assets.sylvania.com/assets/Documents/ECS404.8ecd64d4-7fb9-4633-8088-6270225f47f1.pdf" TargetMode="External"/><Relationship Id="rId30" Type="http://schemas.openxmlformats.org/officeDocument/2006/relationships/hyperlink" Target="https://www.google.com/search?q=SYLVANIA+49450+QHE2X32T8%2FUNV+PSH-HT&amp;ie=utf-8&amp;oe=utf-8" TargetMode="External"/><Relationship Id="rId35" Type="http://schemas.openxmlformats.org/officeDocument/2006/relationships/hyperlink" Target="https://www.google.com/search?q=SYLVANIA+49498+QHE2x32T8%2FUNV+ISH-HT-SC&amp;ie=utf-8&amp;oe=utf-8" TargetMode="External"/><Relationship Id="rId43" Type="http://schemas.openxmlformats.org/officeDocument/2006/relationships/hyperlink" Target="http://www.payless-4-lighting.com/sy73let8ledr2.html" TargetMode="External"/><Relationship Id="rId48" Type="http://schemas.openxmlformats.org/officeDocument/2006/relationships/hyperlink" Target="https://assets.sylvania.com/assets/Documents/QUICKSYSTEMS.9dadddde-c154-43a2-ac86-a76757c84df7.pdf" TargetMode="External"/><Relationship Id="rId56" Type="http://schemas.openxmlformats.org/officeDocument/2006/relationships/hyperlink" Target="https://assets.sylvania.com/assets/Documents/OCTRON_800_XP_ECO_%28FL025%29.9bed7434-becb-4ac3-9438-a643402be61a.pdf" TargetMode="External"/><Relationship Id="rId64" Type="http://schemas.openxmlformats.org/officeDocument/2006/relationships/hyperlink" Target="http://www.bulbconnection.com/ViewSIMItemDetail/bcrw/simid/9845/item.html" TargetMode="External"/><Relationship Id="rId69" Type="http://schemas.openxmlformats.org/officeDocument/2006/relationships/hyperlink" Target="http://www.homedepot.com/p/Philips-4-ft-T8-28-Watt-Cool-White-4100K-Energy-Advantage-Extra-Long-Life-ALTO-Linear-Fluorescent-Light-Bulb-30-Pack-281279/204606230?cm_mmc=Shopping|Base&amp;gclid=CPK3kdWPksMCFbBm7Aodz2YAGw&amp;gclsrc=aw.ds" TargetMode="External"/><Relationship Id="rId77" Type="http://schemas.openxmlformats.org/officeDocument/2006/relationships/hyperlink" Target="http://www.gordonelectricsupply.com/index~path~product~part~5597742~process~search~qdx~0~ds~dept~text~5597742" TargetMode="External"/><Relationship Id="rId8" Type="http://schemas.openxmlformats.org/officeDocument/2006/relationships/hyperlink" Target="http://www.lighting-spot.com/qhe-4x32t8-unv-isl-sc-b.html" TargetMode="External"/><Relationship Id="rId51" Type="http://schemas.openxmlformats.org/officeDocument/2006/relationships/hyperlink" Target="http://download.p4c.philips.com/l4bt/3/332475/energy_advantage_extra_long_life_332475_ffs_aen.pdf" TargetMode="External"/><Relationship Id="rId72" Type="http://schemas.openxmlformats.org/officeDocument/2006/relationships/hyperlink" Target="http://www.globalindustrial.com/p/electrical/bulbs/fluorescent-linear/21781-flourescent-t8-fo32-841-eco-t8" TargetMode="External"/><Relationship Id="rId80" Type="http://schemas.openxmlformats.org/officeDocument/2006/relationships/hyperlink" Target="https://www.google.com/search?q=SYLVANIA+49840+QHE4X32T8%2FUNV+ISL-SC&amp;ie=utf-8&amp;oe=utf-8" TargetMode="External"/><Relationship Id="rId85" Type="http://schemas.openxmlformats.org/officeDocument/2006/relationships/hyperlink" Target="http://www.gordonelectricsupply.com/index~path~product~part~5597742~process~search~qdx~0~ds~dept~text~5597742" TargetMode="External"/><Relationship Id="rId93" Type="http://schemas.openxmlformats.org/officeDocument/2006/relationships/hyperlink" Target="http://www.maxlite.com/datasheet/18w-4ft-linear-t8-int-driv-" TargetMode="External"/><Relationship Id="rId3" Type="http://schemas.openxmlformats.org/officeDocument/2006/relationships/hyperlink" Target="http://bellagiowholesale.hostedbywebstore.com/Sylvania-49248-unv-ism-sc-b-Fluorescent-Ballast/dp/B00C7AHQVC" TargetMode="External"/><Relationship Id="rId12" Type="http://schemas.openxmlformats.org/officeDocument/2006/relationships/hyperlink" Target="http://www.lighting-spot.com/qhe-3x32t8-unv-isl-sc.html?fee=9&amp;fep=5741&amp;gclid=CPLd7szUo8MCFYU2gQodPnAA5w" TargetMode="External"/><Relationship Id="rId17" Type="http://schemas.openxmlformats.org/officeDocument/2006/relationships/hyperlink" Target="http://www.globalindustrial.com/p/electrical/bulbs/fluorescent-linear/21767-flourescent-t8-fo32-841-xp-eco3-t8" TargetMode="External"/><Relationship Id="rId25" Type="http://schemas.openxmlformats.org/officeDocument/2006/relationships/hyperlink" Target="https://assets.sylvania.com/assets/Documents/ECS403.70807301-e0ca-4016-bded-20674468d1fe.pdf" TargetMode="External"/><Relationship Id="rId33" Type="http://schemas.openxmlformats.org/officeDocument/2006/relationships/hyperlink" Target="https://www.google.com/search?q=SYLVANIA+49248+QHE2x32T8%2FUNV+ISM-SC&amp;ie=utf-8&amp;oe=utf-8" TargetMode="External"/><Relationship Id="rId38" Type="http://schemas.openxmlformats.org/officeDocument/2006/relationships/hyperlink" Target="https://www.google.com/search?q=SYLVANIA+49450+QHE2X32T8%2FUNV+PSH-HT&amp;ie=utf-8&amp;oe=utf-8" TargetMode="External"/><Relationship Id="rId46" Type="http://schemas.openxmlformats.org/officeDocument/2006/relationships/hyperlink" Target="http://www.beeslighting.com/product-p/ls4-40l-40k-10v.htm?gclid=CNrUnKK0nMQCFUnl7AodUSMAbg&amp;gdftrk=gdfV27781_a_7c2325_a_7c10411_a_7cLS4_d_40L_d_40K_d_10V" TargetMode="External"/><Relationship Id="rId59" Type="http://schemas.openxmlformats.org/officeDocument/2006/relationships/hyperlink" Target="https://assets.sylvania.com/assets/Documents/OCTRON_XV_ECO_%28FL096%29.1b73a392-f48c-41ed-ae6f-8ce85dc7ebc7.pdf" TargetMode="External"/><Relationship Id="rId67" Type="http://schemas.openxmlformats.org/officeDocument/2006/relationships/hyperlink" Target="http://www.homedepot.com/p/Philips-4-ft-T8-28-Watt-Cool-White-4100K-Energy-Advantage-Extra-Long-Life-ALTO-Linear-Fluorescent-Light-Bulb-30-Pack-281279/204606230?cm_mmc=Shopping|Base&amp;gclid=CPK3kdWPksMCFbBm7Aodz2YAGw&amp;gclsrc=aw.ds" TargetMode="External"/><Relationship Id="rId20" Type="http://schemas.openxmlformats.org/officeDocument/2006/relationships/hyperlink" Target="https://assets.sylvania.com/assets/Documents/ECS414.29d6aea1-72dc-480a-966a-3ba272a813a2.pdf" TargetMode="External"/><Relationship Id="rId41" Type="http://schemas.openxmlformats.org/officeDocument/2006/relationships/hyperlink" Target="https://www.google.com/search?q=SYLVANIA+49840+QHE4X32T8%2FUNV+ISL-SC&amp;ie=utf-8&amp;oe=utf-8" TargetMode="External"/><Relationship Id="rId54" Type="http://schemas.openxmlformats.org/officeDocument/2006/relationships/hyperlink" Target="http://download.p4c.philips.com/l4bt/3/332475/energy_advantage_extra_long_life_332475_ffs_aen.pdf" TargetMode="External"/><Relationship Id="rId62" Type="http://schemas.openxmlformats.org/officeDocument/2006/relationships/hyperlink" Target="http://images.philips.com/is/content/PhilipsConsumer/PDFDownloads/United%20States/ODLI20150907_001-UPD-en_US-LED-lamps-instant_fit-ballast-compatibility-guide.pdf" TargetMode="External"/><Relationship Id="rId70" Type="http://schemas.openxmlformats.org/officeDocument/2006/relationships/hyperlink" Target="http://www.globalindustrial.com/p/electrical/bulbs/fluorescent-linear/22223-fluorescent-fo32-25w-841-xp-xl-ss-eco3-t8" TargetMode="External"/><Relationship Id="rId75" Type="http://schemas.openxmlformats.org/officeDocument/2006/relationships/hyperlink" Target="https://www.google.com/search?q=SYLVANIA+49853+QHE2X32T8%2FUNV+ISN-SC&amp;ie=utf-8&amp;oe=utf-8" TargetMode="External"/><Relationship Id="rId83" Type="http://schemas.openxmlformats.org/officeDocument/2006/relationships/hyperlink" Target="https://www.google.com/search?q=SYLVANIA+49498+QHE2x32T8%2FUNV+ISH-HT-SC&amp;ie=utf-8&amp;oe=utf-8" TargetMode="External"/><Relationship Id="rId88" Type="http://schemas.openxmlformats.org/officeDocument/2006/relationships/hyperlink" Target="http://www.jamesindustry.com/ProductView.Asp?ID=21" TargetMode="External"/><Relationship Id="rId91" Type="http://schemas.openxmlformats.org/officeDocument/2006/relationships/hyperlink" Target="http://www.jamesindustry.com/ProductView.Asp?ID=79" TargetMode="External"/><Relationship Id="rId96" Type="http://schemas.openxmlformats.org/officeDocument/2006/relationships/hyperlink" Target="http://www.beeslighting.com/product-p/zy-t8-18w1200-bins-50k.htm" TargetMode="External"/><Relationship Id="rId1" Type="http://schemas.openxmlformats.org/officeDocument/2006/relationships/hyperlink" Target="http://www.iballast.com/qhe2x32t8-unv-psh-ht.html?gclid=CJLzqr7HmcMCFWdo7AodMWQAzQ" TargetMode="External"/><Relationship Id="rId6" Type="http://schemas.openxmlformats.org/officeDocument/2006/relationships/hyperlink" Target="http://www.homedepot.com/p/Philips-4-ft-T8-28-Watt-Cool-White-4100K-Energy-Advantage-Extra-Long-Life-ALTO-Linear-Fluorescent-Light-Bulb-30-Pack-281279/204606230?cm_mmc=Shopping|Base&amp;gclid=CPK3kdWPksMCFbBm7Aodz2YAGw&amp;gclsrc=aw.ds" TargetMode="External"/><Relationship Id="rId15" Type="http://schemas.openxmlformats.org/officeDocument/2006/relationships/hyperlink" Target="http://www.payless-4-lighting.com/sy49qhist8fl12.html" TargetMode="External"/><Relationship Id="rId23" Type="http://schemas.openxmlformats.org/officeDocument/2006/relationships/hyperlink" Target="https://assets.sylvania.com/assets/Documents/ECS401.f56bf2f3-2eb9-46ca-8c1b-5a1a3849d857.pdf" TargetMode="External"/><Relationship Id="rId28" Type="http://schemas.openxmlformats.org/officeDocument/2006/relationships/hyperlink" Target="https://assets.sylvania.com/assets/Documents/ECS404.8ecd64d4-7fb9-4633-8088-6270225f47f1.pdf" TargetMode="External"/><Relationship Id="rId36" Type="http://schemas.openxmlformats.org/officeDocument/2006/relationships/hyperlink" Target="https://www.google.com/search?q=SYLVANIA+49498+QHE2x32T8%2FUNV+ISH-HT-SC&amp;ie=utf-8&amp;oe=utf-8" TargetMode="External"/><Relationship Id="rId49" Type="http://schemas.openxmlformats.org/officeDocument/2006/relationships/hyperlink" Target="http://www.homedepot.com/p/Big-Ass-Fans-2-ft-Anodized-Aluminum-LED-Shop-Light-BAL-SHL1-13050104060900/205745341" TargetMode="External"/><Relationship Id="rId57" Type="http://schemas.openxmlformats.org/officeDocument/2006/relationships/hyperlink" Target="http://download.p4c.philips.com/l4b/9/927869784203_na/927869784203_na_pss_aenaa.pdf" TargetMode="External"/><Relationship Id="rId10" Type="http://schemas.openxmlformats.org/officeDocument/2006/relationships/hyperlink" Target="http://www.lighting-spot.com/qhe-2x32t8-unv-isn-sc.html" TargetMode="External"/><Relationship Id="rId31" Type="http://schemas.openxmlformats.org/officeDocument/2006/relationships/hyperlink" Target="https://www.google.com/search?q=SYLVANIA+49865+QHE3X32T8%2FUNV+ISL-SC&amp;ie=utf-8&amp;oe=utf-8" TargetMode="External"/><Relationship Id="rId44" Type="http://schemas.openxmlformats.org/officeDocument/2006/relationships/hyperlink" Target="http://www.polar-ray.com/samsung-4ft-led-performer-t8.html?gclid=CNWZ7aODrcMCFeVj7AodMmkAvg" TargetMode="External"/><Relationship Id="rId52" Type="http://schemas.openxmlformats.org/officeDocument/2006/relationships/hyperlink" Target="http://download.p4c.philips.com/l4bt/3/332475/energy_advantage_extra_long_life_332475_ffs_aen.pdf" TargetMode="External"/><Relationship Id="rId60" Type="http://schemas.openxmlformats.org/officeDocument/2006/relationships/hyperlink" Target="https://assets.sylvania.com/assets/Documents/FL056.fa9fc2b9-58a2-4b54-a7f5-9ba6998f233c.pdf" TargetMode="External"/><Relationship Id="rId65" Type="http://schemas.openxmlformats.org/officeDocument/2006/relationships/hyperlink" Target="http://www.payless-4-lighting.com/sy49qhist8fl12.html" TargetMode="External"/><Relationship Id="rId73" Type="http://schemas.openxmlformats.org/officeDocument/2006/relationships/hyperlink" Target="http://www.lighting-spot.com/qhe-2x32t8-unv-isn-sc.html" TargetMode="External"/><Relationship Id="rId78" Type="http://schemas.openxmlformats.org/officeDocument/2006/relationships/hyperlink" Target="http://www.lighting-spot.com/qhe-4x32t8-unv-isl-sc-b.html" TargetMode="External"/><Relationship Id="rId81" Type="http://schemas.openxmlformats.org/officeDocument/2006/relationships/hyperlink" Target="http://www.payless-4-lighting.com/sy49qhist8fl12.html" TargetMode="External"/><Relationship Id="rId86" Type="http://schemas.openxmlformats.org/officeDocument/2006/relationships/hyperlink" Target="http://www.sylvania.com/en-us/mysylvania/_layouts/FormServer.aspx?XsnLocation=/en-us/mysylvania/WebFormTemplates/Quick60Registration.xsn&amp;DefaultItemOpen=1" TargetMode="External"/><Relationship Id="rId94" Type="http://schemas.openxmlformats.org/officeDocument/2006/relationships/hyperlink" Target="http://www.electricalgopher.com/lamps-bulbs-and-light-sources/led/linear-led/maxlite-l22t8se450-led-linear-t8-tube-22-watt-73945.html" TargetMode="External"/><Relationship Id="rId4" Type="http://schemas.openxmlformats.org/officeDocument/2006/relationships/hyperlink" Target="http://www.globalindustrial.com/p/electrical/bulbs/fluorescent-linear/22223-fluorescent-fo32-25w-841-xp-xl-ss-eco3-t8" TargetMode="External"/><Relationship Id="rId9" Type="http://schemas.openxmlformats.org/officeDocument/2006/relationships/hyperlink" Target="http://www.currentelectricsupply.com/index.php/products/fo28-841-xv-ss-eco.html" TargetMode="External"/><Relationship Id="rId13" Type="http://schemas.openxmlformats.org/officeDocument/2006/relationships/hyperlink" Target="https://www.1000bulbs.com/product/85719/PHILIPS-280859.html" TargetMode="External"/><Relationship Id="rId18" Type="http://schemas.openxmlformats.org/officeDocument/2006/relationships/hyperlink" Target="https://assets.sylvania.com/assets/Documents/ECS414.29d6aea1-72dc-480a-966a-3ba272a813a2.pdf" TargetMode="External"/><Relationship Id="rId39" Type="http://schemas.openxmlformats.org/officeDocument/2006/relationships/hyperlink" Target="https://www.google.com/search?q=SYLVANIA+49450+QHE2X32T8%2FUNV+PSH-HT&amp;ie=utf-8&amp;oe=utf-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="145" zoomScaleNormal="145" workbookViewId="0"/>
  </sheetViews>
  <sheetFormatPr defaultRowHeight="11.25" x14ac:dyDescent="0.2"/>
  <cols>
    <col min="1" max="1" width="13.6640625" style="10" customWidth="1"/>
    <col min="2" max="2" width="8.1640625" style="7" customWidth="1"/>
    <col min="3" max="3" width="30.83203125" style="10" customWidth="1"/>
    <col min="4" max="4" width="11.33203125" style="10" customWidth="1"/>
    <col min="5" max="5" width="11.5" style="10" customWidth="1"/>
    <col min="6" max="6" width="40.83203125" style="10" customWidth="1"/>
    <col min="7" max="7" width="10.6640625" style="10" customWidth="1"/>
    <col min="8" max="8" width="24.1640625" style="10" customWidth="1"/>
    <col min="9" max="9" width="11.1640625" style="11" customWidth="1"/>
    <col min="10" max="10" width="9.83203125" style="11" customWidth="1"/>
    <col min="11" max="11" width="13.33203125" style="11" customWidth="1"/>
    <col min="12" max="12" width="7.5" style="11" customWidth="1"/>
    <col min="13" max="13" width="12" style="33" bestFit="1" customWidth="1"/>
    <col min="14" max="14" width="14.6640625" style="39" bestFit="1" customWidth="1"/>
    <col min="15" max="15" width="12.1640625" style="38" customWidth="1"/>
    <col min="16" max="16" width="12.5" style="10" customWidth="1"/>
    <col min="17" max="17" width="13" style="10" bestFit="1" customWidth="1"/>
    <col min="18" max="16384" width="9.33203125" style="10"/>
  </cols>
  <sheetData>
    <row r="1" spans="1:17" ht="45" x14ac:dyDescent="0.2">
      <c r="B1" s="28" t="s">
        <v>56</v>
      </c>
      <c r="C1" s="30" t="s">
        <v>42</v>
      </c>
      <c r="D1" s="31" t="s">
        <v>46</v>
      </c>
      <c r="E1" s="31" t="s">
        <v>19</v>
      </c>
      <c r="F1" s="30" t="s">
        <v>0</v>
      </c>
      <c r="G1" s="31" t="s">
        <v>46</v>
      </c>
      <c r="H1" s="31" t="s">
        <v>19</v>
      </c>
      <c r="I1" s="28" t="s">
        <v>12</v>
      </c>
      <c r="J1" s="7" t="s">
        <v>7</v>
      </c>
      <c r="K1" s="28" t="s">
        <v>34</v>
      </c>
      <c r="L1" s="28" t="s">
        <v>45</v>
      </c>
      <c r="M1" s="37" t="s">
        <v>18</v>
      </c>
      <c r="N1" s="38" t="s">
        <v>33</v>
      </c>
      <c r="O1" s="41" t="s">
        <v>41</v>
      </c>
      <c r="P1" s="11"/>
      <c r="Q1" s="11"/>
    </row>
    <row r="2" spans="1:17" x14ac:dyDescent="0.2">
      <c r="B2" s="7" t="s">
        <v>5</v>
      </c>
      <c r="C2" s="5" t="s">
        <v>1</v>
      </c>
      <c r="D2" s="1">
        <v>22.44</v>
      </c>
      <c r="E2" s="4">
        <v>49450</v>
      </c>
      <c r="F2" s="12" t="s">
        <v>4</v>
      </c>
      <c r="G2" s="64">
        <v>5.4</v>
      </c>
      <c r="H2" s="44">
        <v>22223</v>
      </c>
      <c r="I2" s="11">
        <v>5695</v>
      </c>
      <c r="J2" s="11">
        <v>101.7</v>
      </c>
      <c r="K2" s="13">
        <f>D:D+(G:G*2)+N:N</f>
        <v>33.24</v>
      </c>
      <c r="L2" s="11">
        <v>73</v>
      </c>
      <c r="M2" s="32">
        <f>(I:I*L:L)/K:K</f>
        <v>12507.069795427195</v>
      </c>
      <c r="N2" s="62">
        <f t="shared" ref="N2:N23" si="0">$O$2</f>
        <v>0</v>
      </c>
      <c r="O2" s="61">
        <v>0</v>
      </c>
      <c r="P2" s="57"/>
      <c r="Q2" s="11"/>
    </row>
    <row r="3" spans="1:17" x14ac:dyDescent="0.2">
      <c r="B3" s="7" t="s">
        <v>6</v>
      </c>
      <c r="C3" s="5" t="s">
        <v>8</v>
      </c>
      <c r="D3" s="1">
        <v>14.27</v>
      </c>
      <c r="E3" s="4">
        <v>49840</v>
      </c>
      <c r="F3" s="47" t="s">
        <v>70</v>
      </c>
      <c r="G3" s="65">
        <v>5.6</v>
      </c>
      <c r="H3" s="46">
        <v>22167</v>
      </c>
      <c r="I3" s="11">
        <v>5095</v>
      </c>
      <c r="J3" s="11">
        <v>99.9</v>
      </c>
      <c r="K3" s="13">
        <f>D:D+(G:G*2)+N:N</f>
        <v>25.47</v>
      </c>
      <c r="L3" s="11">
        <v>46</v>
      </c>
      <c r="M3" s="32">
        <f>(I:I*L:L)/K:K</f>
        <v>9201.8060463290149</v>
      </c>
      <c r="N3" s="62">
        <f t="shared" si="0"/>
        <v>0</v>
      </c>
      <c r="O3" s="42"/>
      <c r="P3" s="11"/>
      <c r="Q3" s="11"/>
    </row>
    <row r="4" spans="1:17" x14ac:dyDescent="0.2">
      <c r="A4" s="10" t="s">
        <v>71</v>
      </c>
      <c r="B4" s="7" t="s">
        <v>16</v>
      </c>
      <c r="C4" s="52" t="s">
        <v>35</v>
      </c>
      <c r="D4" s="27">
        <v>0</v>
      </c>
      <c r="E4" s="4"/>
      <c r="F4" s="26" t="s">
        <v>76</v>
      </c>
      <c r="G4" s="56">
        <v>10.99</v>
      </c>
      <c r="H4" s="57" t="s">
        <v>77</v>
      </c>
      <c r="I4" s="11">
        <v>4320</v>
      </c>
      <c r="J4" s="11">
        <v>120</v>
      </c>
      <c r="K4" s="13">
        <f>D:D+(G:G*2)+N:N</f>
        <v>21.98</v>
      </c>
      <c r="L4" s="11">
        <v>46</v>
      </c>
      <c r="M4" s="32">
        <f>(I:I*L:L)/K:K</f>
        <v>9040.9463148316645</v>
      </c>
      <c r="N4" s="62">
        <f t="shared" si="0"/>
        <v>0</v>
      </c>
      <c r="O4" s="42"/>
      <c r="P4" s="11"/>
      <c r="Q4" s="11"/>
    </row>
    <row r="5" spans="1:17" x14ac:dyDescent="0.2">
      <c r="B5" s="7" t="s">
        <v>5</v>
      </c>
      <c r="C5" s="5" t="s">
        <v>1</v>
      </c>
      <c r="D5" s="1">
        <v>22.44</v>
      </c>
      <c r="E5" s="4">
        <v>49450</v>
      </c>
      <c r="F5" s="16" t="s">
        <v>26</v>
      </c>
      <c r="G5" s="65">
        <v>3.25</v>
      </c>
      <c r="H5" s="45">
        <v>21767</v>
      </c>
      <c r="I5" s="11">
        <v>6900</v>
      </c>
      <c r="J5" s="11">
        <v>95.8</v>
      </c>
      <c r="K5" s="13">
        <f>D:D+(G:G*2)+N:N</f>
        <v>28.94</v>
      </c>
      <c r="L5" s="11">
        <v>37</v>
      </c>
      <c r="M5" s="32">
        <f>(I:I*L:L)/K:K</f>
        <v>8821.7000691084995</v>
      </c>
      <c r="N5" s="62">
        <f t="shared" si="0"/>
        <v>0</v>
      </c>
      <c r="O5" s="42"/>
      <c r="P5" s="11"/>
      <c r="Q5" s="11"/>
    </row>
    <row r="6" spans="1:17" x14ac:dyDescent="0.2">
      <c r="B6" s="7" t="s">
        <v>6</v>
      </c>
      <c r="C6" s="6" t="s">
        <v>11</v>
      </c>
      <c r="D6" s="1">
        <v>11.93</v>
      </c>
      <c r="E6" s="4">
        <v>49865</v>
      </c>
      <c r="F6" s="14" t="s">
        <v>2</v>
      </c>
      <c r="G6" s="64">
        <v>5</v>
      </c>
      <c r="H6" s="44">
        <v>281279</v>
      </c>
      <c r="I6" s="55">
        <v>4905</v>
      </c>
      <c r="J6" s="11">
        <v>100.1</v>
      </c>
      <c r="K6" s="13">
        <f>D:D+(G:G*2)+N:N</f>
        <v>21.93</v>
      </c>
      <c r="L6" s="11">
        <v>37</v>
      </c>
      <c r="M6" s="32">
        <f>(I:I*L:L)/K:K</f>
        <v>8275.6497948016422</v>
      </c>
      <c r="N6" s="62">
        <f t="shared" si="0"/>
        <v>0</v>
      </c>
      <c r="O6" s="42"/>
      <c r="P6" s="9"/>
      <c r="Q6" s="11"/>
    </row>
    <row r="7" spans="1:17" s="54" customFormat="1" x14ac:dyDescent="0.2">
      <c r="B7" s="51" t="s">
        <v>6</v>
      </c>
      <c r="C7" s="5" t="s">
        <v>3</v>
      </c>
      <c r="D7" s="49">
        <v>22.75</v>
      </c>
      <c r="E7" s="4">
        <v>49498</v>
      </c>
      <c r="F7" s="12" t="s">
        <v>4</v>
      </c>
      <c r="G7" s="64">
        <v>5.4</v>
      </c>
      <c r="H7" s="44">
        <v>22223</v>
      </c>
      <c r="I7" s="2">
        <v>5940</v>
      </c>
      <c r="J7" s="55">
        <v>102.4</v>
      </c>
      <c r="K7" s="13">
        <f>D:D+(G:G*2)+N:N</f>
        <v>33.549999999999997</v>
      </c>
      <c r="L7" s="55">
        <v>46</v>
      </c>
      <c r="M7" s="32">
        <f>(I:I*L:L)/K:K</f>
        <v>8144.2622950819677</v>
      </c>
      <c r="N7" s="62">
        <f t="shared" si="0"/>
        <v>0</v>
      </c>
      <c r="O7" s="42"/>
      <c r="P7" s="53"/>
      <c r="Q7" s="55"/>
    </row>
    <row r="8" spans="1:17" x14ac:dyDescent="0.2">
      <c r="B8" s="7" t="s">
        <v>6</v>
      </c>
      <c r="C8" s="5" t="s">
        <v>8</v>
      </c>
      <c r="D8" s="1">
        <v>14.27</v>
      </c>
      <c r="E8" s="4">
        <v>49840</v>
      </c>
      <c r="F8" s="14" t="s">
        <v>2</v>
      </c>
      <c r="G8" s="64">
        <v>5</v>
      </c>
      <c r="H8" s="44">
        <v>281279</v>
      </c>
      <c r="I8" s="55">
        <v>5340</v>
      </c>
      <c r="J8" s="11">
        <v>104.7</v>
      </c>
      <c r="K8" s="13">
        <f>D:D+(G:G*2)+N:N</f>
        <v>24.27</v>
      </c>
      <c r="L8" s="11">
        <v>37</v>
      </c>
      <c r="M8" s="32">
        <f>(I:I*L:L)/K:K</f>
        <v>8140.9147095179233</v>
      </c>
      <c r="N8" s="62">
        <f t="shared" si="0"/>
        <v>0</v>
      </c>
      <c r="O8" s="42"/>
      <c r="P8" s="11"/>
      <c r="Q8" s="11"/>
    </row>
    <row r="9" spans="1:17" x14ac:dyDescent="0.2">
      <c r="B9" s="7" t="s">
        <v>5</v>
      </c>
      <c r="C9" s="5" t="s">
        <v>1</v>
      </c>
      <c r="D9" s="1">
        <v>22.44</v>
      </c>
      <c r="E9" s="4">
        <v>49450</v>
      </c>
      <c r="F9" s="14" t="s">
        <v>2</v>
      </c>
      <c r="G9" s="64">
        <v>5</v>
      </c>
      <c r="H9" s="44">
        <v>281279</v>
      </c>
      <c r="I9" s="11">
        <v>6270</v>
      </c>
      <c r="J9" s="11">
        <v>99.5</v>
      </c>
      <c r="K9" s="13">
        <f>D:D+(G:G*2)+N:N</f>
        <v>32.44</v>
      </c>
      <c r="L9" s="11">
        <v>42</v>
      </c>
      <c r="M9" s="32">
        <f>(I:I*L:L)/K:K</f>
        <v>8117.7558569667081</v>
      </c>
      <c r="N9" s="62">
        <f t="shared" si="0"/>
        <v>0</v>
      </c>
      <c r="O9" s="42"/>
      <c r="P9" s="11"/>
      <c r="Q9" s="11"/>
    </row>
    <row r="10" spans="1:17" x14ac:dyDescent="0.2">
      <c r="B10" s="7" t="s">
        <v>6</v>
      </c>
      <c r="C10" s="5" t="s">
        <v>9</v>
      </c>
      <c r="D10" s="1">
        <v>15</v>
      </c>
      <c r="E10" s="4">
        <v>49248</v>
      </c>
      <c r="F10" s="14" t="s">
        <v>2</v>
      </c>
      <c r="G10" s="64">
        <v>5</v>
      </c>
      <c r="H10" s="44">
        <v>281279</v>
      </c>
      <c r="I10" s="11">
        <v>5450</v>
      </c>
      <c r="J10" s="11">
        <v>102.8</v>
      </c>
      <c r="K10" s="13">
        <f>D:D+(G:G*2)+N:N</f>
        <v>25</v>
      </c>
      <c r="L10" s="11">
        <v>37</v>
      </c>
      <c r="M10" s="32">
        <f>(I:I*L:L)/K:K</f>
        <v>8066</v>
      </c>
      <c r="N10" s="62">
        <f t="shared" si="0"/>
        <v>0</v>
      </c>
      <c r="O10" s="43"/>
      <c r="P10" s="11"/>
      <c r="Q10" s="11"/>
    </row>
    <row r="11" spans="1:17" x14ac:dyDescent="0.2">
      <c r="B11" s="7" t="s">
        <v>6</v>
      </c>
      <c r="C11" s="5" t="s">
        <v>3</v>
      </c>
      <c r="D11" s="1">
        <v>26.38</v>
      </c>
      <c r="E11" s="4">
        <v>49498</v>
      </c>
      <c r="F11" s="47" t="s">
        <v>70</v>
      </c>
      <c r="G11" s="65">
        <v>5.6</v>
      </c>
      <c r="H11" s="46">
        <v>22167</v>
      </c>
      <c r="I11" s="11">
        <v>6540</v>
      </c>
      <c r="J11" s="11">
        <v>100.6</v>
      </c>
      <c r="K11" s="13">
        <f>D:D+(G:G*2)+N:N</f>
        <v>37.58</v>
      </c>
      <c r="L11" s="11">
        <v>46</v>
      </c>
      <c r="M11" s="32">
        <f>(I:I*L:L)/K:K</f>
        <v>8005.3219797764768</v>
      </c>
      <c r="N11" s="62">
        <f t="shared" si="0"/>
        <v>0</v>
      </c>
      <c r="O11" s="42"/>
      <c r="P11" s="11"/>
      <c r="Q11" s="11"/>
    </row>
    <row r="12" spans="1:17" x14ac:dyDescent="0.2">
      <c r="A12" s="10" t="s">
        <v>71</v>
      </c>
      <c r="B12" s="7" t="s">
        <v>16</v>
      </c>
      <c r="C12" s="52" t="s">
        <v>35</v>
      </c>
      <c r="D12" s="27">
        <v>0</v>
      </c>
      <c r="E12" s="4"/>
      <c r="F12" s="26" t="s">
        <v>78</v>
      </c>
      <c r="G12" s="56">
        <v>11.49</v>
      </c>
      <c r="H12" s="57" t="s">
        <v>79</v>
      </c>
      <c r="I12" s="11">
        <v>3600</v>
      </c>
      <c r="J12" s="11">
        <v>120</v>
      </c>
      <c r="K12" s="13">
        <f>D:D+(G:G*2)+N:N</f>
        <v>22.98</v>
      </c>
      <c r="L12" s="11">
        <v>46</v>
      </c>
      <c r="M12" s="32">
        <f>(I:I*L:L)/K:K</f>
        <v>7206.2663185378588</v>
      </c>
      <c r="N12" s="62">
        <f t="shared" si="0"/>
        <v>0</v>
      </c>
      <c r="O12" s="42"/>
      <c r="P12" s="11"/>
      <c r="Q12" s="11"/>
    </row>
    <row r="13" spans="1:17" s="54" customFormat="1" x14ac:dyDescent="0.2">
      <c r="B13" s="51" t="s">
        <v>6</v>
      </c>
      <c r="C13" s="6" t="s">
        <v>14</v>
      </c>
      <c r="D13" s="1">
        <v>11.23</v>
      </c>
      <c r="E13" s="4">
        <v>49853</v>
      </c>
      <c r="F13" s="26" t="s">
        <v>69</v>
      </c>
      <c r="G13" s="65">
        <v>2.46</v>
      </c>
      <c r="H13" s="46">
        <v>21781</v>
      </c>
      <c r="I13" s="55">
        <v>5192</v>
      </c>
      <c r="J13" s="55">
        <v>94.4</v>
      </c>
      <c r="K13" s="13">
        <f>D:D+(G:G*2)+N:N</f>
        <v>16.149999999999999</v>
      </c>
      <c r="L13" s="55">
        <v>22</v>
      </c>
      <c r="M13" s="32">
        <f>(I:I*L:L)/K:K</f>
        <v>7072.693498452013</v>
      </c>
      <c r="N13" s="62">
        <f t="shared" si="0"/>
        <v>0</v>
      </c>
      <c r="O13" s="42"/>
      <c r="P13" s="55"/>
      <c r="Q13" s="55"/>
    </row>
    <row r="14" spans="1:17" x14ac:dyDescent="0.2">
      <c r="B14" s="7" t="s">
        <v>6</v>
      </c>
      <c r="C14" s="6" t="s">
        <v>11</v>
      </c>
      <c r="D14" s="1">
        <v>11.93</v>
      </c>
      <c r="E14" s="4">
        <v>49865</v>
      </c>
      <c r="F14" s="26" t="s">
        <v>10</v>
      </c>
      <c r="G14" s="64">
        <v>2.86</v>
      </c>
      <c r="H14" s="44">
        <v>280859</v>
      </c>
      <c r="I14" s="11">
        <v>5580</v>
      </c>
      <c r="J14" s="11">
        <v>99.6</v>
      </c>
      <c r="K14" s="13">
        <f>D:D+(G:G*2)+N:N</f>
        <v>17.649999999999999</v>
      </c>
      <c r="L14" s="11">
        <v>22</v>
      </c>
      <c r="M14" s="32">
        <f>(I:I*L:L)/K:K</f>
        <v>6955.2407932011338</v>
      </c>
      <c r="N14" s="62">
        <f t="shared" si="0"/>
        <v>0</v>
      </c>
      <c r="O14" s="42"/>
      <c r="P14" s="11"/>
      <c r="Q14" s="11"/>
    </row>
    <row r="15" spans="1:17" x14ac:dyDescent="0.2">
      <c r="B15" s="7" t="s">
        <v>6</v>
      </c>
      <c r="C15" s="5" t="s">
        <v>3</v>
      </c>
      <c r="D15" s="1">
        <v>26.38</v>
      </c>
      <c r="E15" s="4">
        <v>49498</v>
      </c>
      <c r="F15" s="14" t="s">
        <v>2</v>
      </c>
      <c r="G15" s="64">
        <v>5</v>
      </c>
      <c r="H15" s="44">
        <v>281279</v>
      </c>
      <c r="I15" s="11">
        <v>6540</v>
      </c>
      <c r="J15" s="11">
        <v>100.6</v>
      </c>
      <c r="K15" s="13">
        <f>D:D+(G:G*2)+N:N</f>
        <v>36.379999999999995</v>
      </c>
      <c r="L15" s="11">
        <v>37</v>
      </c>
      <c r="M15" s="32">
        <f>(I:I*L:L)/K:K</f>
        <v>6651.4568444200122</v>
      </c>
      <c r="N15" s="62">
        <f t="shared" si="0"/>
        <v>0</v>
      </c>
      <c r="O15" s="42"/>
      <c r="P15" s="11"/>
      <c r="Q15" s="11"/>
    </row>
    <row r="16" spans="1:17" s="54" customFormat="1" x14ac:dyDescent="0.2">
      <c r="A16" s="54" t="s">
        <v>71</v>
      </c>
      <c r="B16" s="51" t="s">
        <v>16</v>
      </c>
      <c r="C16" s="52" t="s">
        <v>35</v>
      </c>
      <c r="D16" s="27">
        <v>0</v>
      </c>
      <c r="E16" s="4"/>
      <c r="F16" s="26" t="s">
        <v>74</v>
      </c>
      <c r="G16" s="66">
        <v>19.989999999999998</v>
      </c>
      <c r="H16" s="57" t="s">
        <v>75</v>
      </c>
      <c r="I16" s="55">
        <v>5280</v>
      </c>
      <c r="J16" s="55">
        <v>120</v>
      </c>
      <c r="K16" s="13">
        <f>D:D+(G:G*2)+N:N</f>
        <v>39.979999999999997</v>
      </c>
      <c r="L16" s="55">
        <v>46</v>
      </c>
      <c r="M16" s="32">
        <f>(I:I*L:L)/K:K</f>
        <v>6075.03751875938</v>
      </c>
      <c r="N16" s="62">
        <f t="shared" si="0"/>
        <v>0</v>
      </c>
      <c r="O16" s="42"/>
      <c r="P16" s="55"/>
      <c r="Q16" s="55"/>
    </row>
    <row r="17" spans="1:17" x14ac:dyDescent="0.2">
      <c r="A17" s="10" t="s">
        <v>30</v>
      </c>
      <c r="B17" s="7" t="s">
        <v>16</v>
      </c>
      <c r="C17" s="52" t="s">
        <v>27</v>
      </c>
      <c r="D17" s="27">
        <v>5</v>
      </c>
      <c r="E17" s="51" t="s">
        <v>17</v>
      </c>
      <c r="F17" s="25" t="s">
        <v>73</v>
      </c>
      <c r="G17" s="67">
        <v>9</v>
      </c>
      <c r="H17" s="59">
        <v>456590</v>
      </c>
      <c r="I17" s="11">
        <v>4216</v>
      </c>
      <c r="J17" s="11">
        <v>124</v>
      </c>
      <c r="K17" s="13">
        <f>D:D+(G:G*2)+N:N</f>
        <v>23</v>
      </c>
      <c r="L17" s="11">
        <v>33</v>
      </c>
      <c r="M17" s="32">
        <f>(I:I*L:L)/K:K</f>
        <v>6049.04347826087</v>
      </c>
      <c r="N17" s="62">
        <f t="shared" si="0"/>
        <v>0</v>
      </c>
      <c r="O17" s="42"/>
      <c r="P17" s="2"/>
      <c r="Q17" s="11"/>
    </row>
    <row r="18" spans="1:17" x14ac:dyDescent="0.2">
      <c r="B18" s="7" t="s">
        <v>6</v>
      </c>
      <c r="C18" s="5" t="s">
        <v>8</v>
      </c>
      <c r="D18" s="1">
        <v>14.27</v>
      </c>
      <c r="E18" s="4">
        <v>49840</v>
      </c>
      <c r="F18" s="15" t="s">
        <v>13</v>
      </c>
      <c r="G18" s="64">
        <v>2.2999999999999998</v>
      </c>
      <c r="H18" s="44">
        <v>21421</v>
      </c>
      <c r="I18" s="11">
        <v>5095</v>
      </c>
      <c r="J18" s="11">
        <v>99.9</v>
      </c>
      <c r="K18" s="13">
        <f>D:D+(G:G*2)+N:N</f>
        <v>18.869999999999997</v>
      </c>
      <c r="L18" s="11">
        <v>22</v>
      </c>
      <c r="M18" s="32">
        <f>(I:I*L:L)/K:K</f>
        <v>5940.116587175412</v>
      </c>
      <c r="N18" s="62">
        <f t="shared" si="0"/>
        <v>0</v>
      </c>
      <c r="O18" s="42"/>
      <c r="P18" s="11"/>
      <c r="Q18" s="11"/>
    </row>
    <row r="19" spans="1:17" x14ac:dyDescent="0.2">
      <c r="A19" s="10" t="s">
        <v>80</v>
      </c>
      <c r="B19" s="7" t="s">
        <v>16</v>
      </c>
      <c r="C19" s="52" t="s">
        <v>35</v>
      </c>
      <c r="D19" s="27">
        <v>0</v>
      </c>
      <c r="E19" s="4"/>
      <c r="F19" s="26" t="s">
        <v>81</v>
      </c>
      <c r="G19" s="56">
        <v>19.95</v>
      </c>
      <c r="H19" s="57" t="s">
        <v>81</v>
      </c>
      <c r="I19" s="55">
        <v>4600</v>
      </c>
      <c r="J19" s="11">
        <v>105</v>
      </c>
      <c r="K19" s="13">
        <f>D:D+(G:G*2)+N:N</f>
        <v>39.9</v>
      </c>
      <c r="L19" s="11">
        <v>46</v>
      </c>
      <c r="M19" s="32">
        <f>(I:I*L:L)/K:K</f>
        <v>5303.2581453634084</v>
      </c>
      <c r="N19" s="62">
        <f t="shared" si="0"/>
        <v>0</v>
      </c>
      <c r="O19" s="42"/>
      <c r="P19" s="11"/>
      <c r="Q19" s="11"/>
    </row>
    <row r="20" spans="1:17" x14ac:dyDescent="0.2">
      <c r="B20" s="7" t="s">
        <v>6</v>
      </c>
      <c r="C20" s="6" t="s">
        <v>14</v>
      </c>
      <c r="D20" s="1">
        <v>11.23</v>
      </c>
      <c r="E20" s="4">
        <v>49853</v>
      </c>
      <c r="F20" s="15" t="s">
        <v>15</v>
      </c>
      <c r="G20" s="64">
        <v>4.3499999999999996</v>
      </c>
      <c r="H20" s="44">
        <v>22179</v>
      </c>
      <c r="I20" s="53">
        <v>4795</v>
      </c>
      <c r="J20" s="11">
        <v>99.9</v>
      </c>
      <c r="K20" s="13">
        <f>D:D+(G:G*2)+N:N</f>
        <v>19.93</v>
      </c>
      <c r="L20" s="11">
        <v>22</v>
      </c>
      <c r="M20" s="32">
        <f>(I:I*L:L)/K:K</f>
        <v>5293.0255895634718</v>
      </c>
      <c r="N20" s="62">
        <f t="shared" si="0"/>
        <v>0</v>
      </c>
      <c r="O20" s="42"/>
      <c r="P20" s="11"/>
      <c r="Q20" s="11"/>
    </row>
    <row r="21" spans="1:17" x14ac:dyDescent="0.2">
      <c r="B21" s="7" t="s">
        <v>6</v>
      </c>
      <c r="C21" s="5" t="s">
        <v>3</v>
      </c>
      <c r="D21" s="1">
        <v>26.38</v>
      </c>
      <c r="E21" s="4">
        <v>49498</v>
      </c>
      <c r="F21" s="26" t="s">
        <v>10</v>
      </c>
      <c r="G21" s="64">
        <v>2.86</v>
      </c>
      <c r="H21" s="44">
        <v>280859</v>
      </c>
      <c r="I21" s="11">
        <v>7440</v>
      </c>
      <c r="J21" s="11">
        <v>100.5</v>
      </c>
      <c r="K21" s="13">
        <f>D:D+(G:G*2)+N:N</f>
        <v>32.1</v>
      </c>
      <c r="L21" s="11">
        <v>22</v>
      </c>
      <c r="M21" s="32">
        <f>(I:I*L:L)/K:K</f>
        <v>5099.065420560747</v>
      </c>
      <c r="N21" s="62">
        <f t="shared" si="0"/>
        <v>0</v>
      </c>
      <c r="O21" s="42"/>
    </row>
    <row r="22" spans="1:17" x14ac:dyDescent="0.2">
      <c r="A22" s="10" t="s">
        <v>38</v>
      </c>
      <c r="B22" s="7" t="s">
        <v>16</v>
      </c>
      <c r="C22" s="52" t="s">
        <v>35</v>
      </c>
      <c r="D22" s="27">
        <v>0</v>
      </c>
      <c r="E22" s="51" t="s">
        <v>17</v>
      </c>
      <c r="F22" s="25" t="s">
        <v>40</v>
      </c>
      <c r="G22" s="64">
        <v>18.989999999999998</v>
      </c>
      <c r="H22" s="29" t="s">
        <v>39</v>
      </c>
      <c r="I22" s="55">
        <v>4200</v>
      </c>
      <c r="J22" s="11">
        <v>116.7</v>
      </c>
      <c r="K22" s="13">
        <f>D:D+(G:G*2)+N:N</f>
        <v>37.979999999999997</v>
      </c>
      <c r="L22" s="11">
        <v>46</v>
      </c>
      <c r="M22" s="32">
        <f>(I:I*L:L)/K:K</f>
        <v>5086.8878357030017</v>
      </c>
      <c r="N22" s="62">
        <f t="shared" si="0"/>
        <v>0</v>
      </c>
      <c r="O22" s="42"/>
    </row>
    <row r="23" spans="1:17" x14ac:dyDescent="0.2">
      <c r="A23" s="10" t="s">
        <v>29</v>
      </c>
      <c r="B23" s="7" t="s">
        <v>16</v>
      </c>
      <c r="C23" s="52" t="s">
        <v>43</v>
      </c>
      <c r="D23" s="27">
        <v>0</v>
      </c>
      <c r="E23" s="51" t="s">
        <v>17</v>
      </c>
      <c r="F23" s="18" t="s">
        <v>28</v>
      </c>
      <c r="G23" s="64">
        <v>34.94</v>
      </c>
      <c r="H23" s="29">
        <v>73107</v>
      </c>
      <c r="I23" s="55">
        <v>4700</v>
      </c>
      <c r="J23" s="11">
        <v>124</v>
      </c>
      <c r="K23" s="13">
        <f>D:D+(G:G*2)+N:N</f>
        <v>69.88</v>
      </c>
      <c r="L23" s="11">
        <v>46</v>
      </c>
      <c r="M23" s="32">
        <f>(I:I*L:L)/K:K</f>
        <v>3093.8752146536922</v>
      </c>
      <c r="N23" s="62">
        <f t="shared" si="0"/>
        <v>0</v>
      </c>
      <c r="O23" s="42"/>
      <c r="P23" s="11"/>
      <c r="Q23" s="11"/>
    </row>
    <row r="26" spans="1:17" x14ac:dyDescent="0.2">
      <c r="B26" s="20"/>
      <c r="C26" s="20"/>
      <c r="E26" s="20"/>
      <c r="N26" s="36" t="s">
        <v>57</v>
      </c>
      <c r="O26" s="43"/>
    </row>
    <row r="27" spans="1:17" x14ac:dyDescent="0.2">
      <c r="A27" s="10" t="s">
        <v>31</v>
      </c>
      <c r="B27" s="7" t="s">
        <v>16</v>
      </c>
      <c r="C27" s="8" t="s">
        <v>32</v>
      </c>
      <c r="D27" s="27">
        <v>0</v>
      </c>
      <c r="E27" s="7" t="s">
        <v>17</v>
      </c>
      <c r="F27" s="18" t="s">
        <v>36</v>
      </c>
      <c r="G27" s="3">
        <v>219.59</v>
      </c>
      <c r="H27" s="7" t="s">
        <v>60</v>
      </c>
      <c r="I27" s="11">
        <v>7914</v>
      </c>
      <c r="J27" s="11">
        <v>88.8</v>
      </c>
      <c r="K27" s="13">
        <v>222.7</v>
      </c>
      <c r="L27" s="11">
        <v>46</v>
      </c>
      <c r="M27" s="32">
        <f>(I:I*L:L)/K:K</f>
        <v>1634.6834306241581</v>
      </c>
      <c r="N27" s="40"/>
    </row>
    <row r="28" spans="1:17" x14ac:dyDescent="0.2">
      <c r="A28" s="10" t="s">
        <v>31</v>
      </c>
      <c r="B28" s="7" t="s">
        <v>16</v>
      </c>
      <c r="C28" s="8" t="s">
        <v>32</v>
      </c>
      <c r="D28" s="27">
        <v>0</v>
      </c>
      <c r="E28" s="7" t="s">
        <v>17</v>
      </c>
      <c r="F28" s="18" t="s">
        <v>37</v>
      </c>
      <c r="G28" s="3">
        <v>124</v>
      </c>
      <c r="H28" s="7" t="s">
        <v>61</v>
      </c>
      <c r="I28" s="11">
        <v>3897</v>
      </c>
      <c r="J28" s="11">
        <v>90.9</v>
      </c>
      <c r="K28" s="13">
        <v>128.44</v>
      </c>
      <c r="L28" s="11">
        <v>46</v>
      </c>
      <c r="M28" s="32">
        <f>(I:I*L:L)/K:K</f>
        <v>1395.6867019620056</v>
      </c>
      <c r="N28" s="40"/>
    </row>
    <row r="29" spans="1:17" x14ac:dyDescent="0.2">
      <c r="A29" s="10" t="s">
        <v>58</v>
      </c>
      <c r="B29" s="7" t="s">
        <v>16</v>
      </c>
      <c r="C29" s="8" t="s">
        <v>32</v>
      </c>
      <c r="D29" s="27">
        <v>0</v>
      </c>
      <c r="E29" s="7" t="s">
        <v>17</v>
      </c>
      <c r="F29" s="18" t="s">
        <v>59</v>
      </c>
      <c r="G29" s="3">
        <v>399</v>
      </c>
      <c r="H29" s="7" t="s">
        <v>62</v>
      </c>
      <c r="I29" s="11">
        <v>11536</v>
      </c>
      <c r="J29" s="11">
        <v>94.6</v>
      </c>
      <c r="K29" s="13">
        <v>399</v>
      </c>
      <c r="L29" s="11">
        <v>73</v>
      </c>
      <c r="M29" s="32">
        <f>(I:I*L:L)/K:K</f>
        <v>2110.5964912280701</v>
      </c>
    </row>
    <row r="30" spans="1:17" x14ac:dyDescent="0.2">
      <c r="C30" s="8"/>
      <c r="D30" s="27"/>
      <c r="E30" s="7"/>
      <c r="G30" s="3"/>
      <c r="H30" s="7"/>
      <c r="K30" s="13"/>
      <c r="M30" s="32"/>
    </row>
    <row r="31" spans="1:17" x14ac:dyDescent="0.2">
      <c r="C31" s="20"/>
    </row>
    <row r="32" spans="1:17" x14ac:dyDescent="0.2">
      <c r="C32" s="20"/>
      <c r="F32" s="19" t="s">
        <v>21</v>
      </c>
      <c r="G32" s="17"/>
    </row>
    <row r="33" spans="1:15" x14ac:dyDescent="0.2">
      <c r="C33" s="20"/>
      <c r="F33" s="21" t="s">
        <v>20</v>
      </c>
      <c r="G33" s="17"/>
    </row>
    <row r="34" spans="1:15" x14ac:dyDescent="0.2">
      <c r="C34" s="20"/>
      <c r="F34" s="22" t="s">
        <v>22</v>
      </c>
      <c r="G34" s="34"/>
    </row>
    <row r="35" spans="1:15" x14ac:dyDescent="0.2">
      <c r="A35" s="10" t="s">
        <v>72</v>
      </c>
      <c r="C35" s="20"/>
      <c r="F35" s="23" t="s">
        <v>23</v>
      </c>
      <c r="G35" s="35"/>
    </row>
    <row r="36" spans="1:15" x14ac:dyDescent="0.2">
      <c r="C36" s="20"/>
      <c r="F36" s="24" t="s">
        <v>24</v>
      </c>
      <c r="G36" s="34"/>
    </row>
    <row r="37" spans="1:15" x14ac:dyDescent="0.2">
      <c r="F37" s="60" t="s">
        <v>25</v>
      </c>
      <c r="G37" s="34"/>
    </row>
    <row r="38" spans="1:15" s="54" customFormat="1" x14ac:dyDescent="0.2">
      <c r="B38" s="51"/>
      <c r="F38" s="63"/>
      <c r="G38" s="34"/>
      <c r="I38" s="55"/>
      <c r="J38" s="55"/>
      <c r="K38" s="55"/>
      <c r="L38" s="55"/>
      <c r="M38" s="33"/>
      <c r="N38" s="39"/>
      <c r="O38" s="38"/>
    </row>
    <row r="39" spans="1:15" x14ac:dyDescent="0.2">
      <c r="A39" s="10" t="s">
        <v>44</v>
      </c>
      <c r="G39" s="35"/>
    </row>
    <row r="40" spans="1:15" s="54" customFormat="1" x14ac:dyDescent="0.2">
      <c r="A40" s="54" t="s">
        <v>82</v>
      </c>
      <c r="B40" s="51"/>
      <c r="F40" s="50" t="s">
        <v>83</v>
      </c>
      <c r="G40" s="35"/>
      <c r="I40" s="55"/>
      <c r="J40" s="55"/>
      <c r="K40" s="55"/>
      <c r="L40" s="55"/>
      <c r="M40" s="33"/>
      <c r="N40" s="39"/>
      <c r="O40" s="38"/>
    </row>
    <row r="41" spans="1:15" x14ac:dyDescent="0.2">
      <c r="A41" s="10" t="s">
        <v>63</v>
      </c>
      <c r="G41" s="35"/>
    </row>
    <row r="42" spans="1:15" x14ac:dyDescent="0.2">
      <c r="A42" s="10" t="s">
        <v>47</v>
      </c>
      <c r="G42" s="35"/>
    </row>
    <row r="43" spans="1:15" x14ac:dyDescent="0.2">
      <c r="A43" s="10" t="s">
        <v>48</v>
      </c>
      <c r="G43" s="17"/>
    </row>
    <row r="44" spans="1:15" x14ac:dyDescent="0.2">
      <c r="A44" s="10" t="s">
        <v>64</v>
      </c>
    </row>
    <row r="45" spans="1:15" x14ac:dyDescent="0.2">
      <c r="A45" s="10" t="s">
        <v>50</v>
      </c>
    </row>
    <row r="46" spans="1:15" x14ac:dyDescent="0.2">
      <c r="A46" s="10" t="s">
        <v>65</v>
      </c>
    </row>
    <row r="47" spans="1:15" x14ac:dyDescent="0.2">
      <c r="A47" s="10" t="s">
        <v>49</v>
      </c>
    </row>
    <row r="48" spans="1:15" x14ac:dyDescent="0.2">
      <c r="A48" s="68" t="s">
        <v>51</v>
      </c>
      <c r="B48" s="68"/>
      <c r="C48" s="68"/>
      <c r="D48" s="68"/>
    </row>
    <row r="49" spans="1:12" x14ac:dyDescent="0.2">
      <c r="A49" s="8" t="s">
        <v>52</v>
      </c>
    </row>
    <row r="50" spans="1:12" x14ac:dyDescent="0.2">
      <c r="A50" s="8" t="s">
        <v>53</v>
      </c>
    </row>
    <row r="51" spans="1:12" x14ac:dyDescent="0.2">
      <c r="A51" s="52" t="s">
        <v>54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  <row r="52" spans="1:12" x14ac:dyDescent="0.2">
      <c r="A52" s="52" t="s">
        <v>55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</row>
    <row r="53" spans="1:12" x14ac:dyDescent="0.2">
      <c r="A53" s="54" t="s">
        <v>68</v>
      </c>
      <c r="B53" s="48"/>
      <c r="C53" s="48"/>
      <c r="D53" s="48"/>
      <c r="E53" s="48"/>
      <c r="F53" s="48"/>
      <c r="G53" s="48"/>
      <c r="H53" s="50"/>
      <c r="I53" s="50"/>
      <c r="J53" s="50" t="s">
        <v>66</v>
      </c>
      <c r="K53" s="58"/>
      <c r="L53" s="58" t="s">
        <v>67</v>
      </c>
    </row>
  </sheetData>
  <sortState ref="A2:M23">
    <sortCondition descending="1" ref="M2:M23"/>
  </sortState>
  <mergeCells count="1">
    <mergeCell ref="A48:D48"/>
  </mergeCells>
  <phoneticPr fontId="3" type="noConversion"/>
  <hyperlinks>
    <hyperlink ref="D2" r:id="rId1" display="http://www.iballast.com/qhe2x32t8-unv-psh-ht.html?gclid=CJLzqr7HmcMCFWdo7AodMWQAzQ"/>
    <hyperlink ref="D8" r:id="rId2" display="http://www.lighting-spot.com/qhe-4x32t8-unv-isl-sc-b.html"/>
    <hyperlink ref="D10" r:id="rId3" display="http://bellagiowholesale.hostedbywebstore.com/Sylvania-49248-unv-ism-sc-b-Fluorescent-Ballast/dp/B00C7AHQVC"/>
    <hyperlink ref="G2" r:id="rId4" display="http://www.globalindustrial.com/p/electrical/bulbs/fluorescent-linear/22223-fluorescent-fo32-25w-841-xp-xl-ss-eco3-t8"/>
    <hyperlink ref="G21" r:id="rId5" display="https://www.1000bulbs.com/product/85719/PHILIPS-280859.html"/>
    <hyperlink ref="G6" r:id="rId6" display="http://www.homedepot.com/p/Philips-4-ft-T8-28-Watt-Cool-White-4100K-Energy-Advantage-Extra-Long-Life-ALTO-Linear-Fluorescent-Light-Bulb-30-Pack-281279/204606230?cm_mmc=Shopping|Base&amp;gclid=CPK3kdWPksMCFbBm7Aodz2YAGw&amp;gclsrc=aw.ds"/>
    <hyperlink ref="D6" r:id="rId7" display="http://www.lighting-spot.com/qhe-3x32t8-unv-isl-sc.html?fee=9&amp;fep=5741&amp;gclid=CPLd7szUo8MCFYU2gQodPnAA5w"/>
    <hyperlink ref="D18" r:id="rId8" display="http://www.lighting-spot.com/qhe-4x32t8-unv-isl-sc-b.html"/>
    <hyperlink ref="G18" r:id="rId9" display="http://www.currentelectricsupply.com/index.php/products/fo28-841-xv-ss-eco.html"/>
    <hyperlink ref="D20" r:id="rId10" display="http://www.lighting-spot.com/qhe-2x32t8-unv-isn-sc.html"/>
    <hyperlink ref="G20" r:id="rId11" display="http://www.gordonelectricsupply.com/index~text~3462514~path~product~part~3462514~ds~dept~process~search?gclid=CNTj6M-9mcMCFUY8gQodL2oAxw"/>
    <hyperlink ref="D14" r:id="rId12" display="http://www.lighting-spot.com/qhe-3x32t8-unv-isl-sc.html?fee=9&amp;fep=5741&amp;gclid=CPLd7szUo8MCFYU2gQodPnAA5w"/>
    <hyperlink ref="G14" r:id="rId13" display="https://www.1000bulbs.com/product/85719/PHILIPS-280859.html"/>
    <hyperlink ref="D9" r:id="rId14" display="http://www.iballast.com/qhe2x32t8-unv-psh-ht.html?gclid=CJLzqr7HmcMCFWdo7AodMWQAzQ"/>
    <hyperlink ref="D15" r:id="rId15" display="http://www.payless-4-lighting.com/sy49qhist8fl12.html"/>
    <hyperlink ref="D5" r:id="rId16" display="http://www.iballast.com/qhe2x32t8-unv-psh-ht.html?gclid=CJLzqr7HmcMCFWdo7AodMWQAzQ"/>
    <hyperlink ref="G5" r:id="rId17" display="http://www.globalindustrial.com/p/electrical/bulbs/fluorescent-linear/21767-flourescent-t8-fo32-841-xp-eco3-t8"/>
    <hyperlink ref="E5" r:id="rId18" display="https://assets.sylvania.com/assets/Documents/ECS414.29d6aea1-72dc-480a-966a-3ba272a813a2.pdf"/>
    <hyperlink ref="E2" r:id="rId19" display="https://assets.sylvania.com/assets/Documents/ECS414.29d6aea1-72dc-480a-966a-3ba272a813a2.pdf"/>
    <hyperlink ref="E9" r:id="rId20" display="https://assets.sylvania.com/assets/Documents/ECS414.29d6aea1-72dc-480a-966a-3ba272a813a2.pdf"/>
    <hyperlink ref="E6" r:id="rId21" display="https://assets.sylvania.com/assets/Documents/ECS401.f56bf2f3-2eb9-46ca-8c1b-5a1a3849d857.pdf"/>
    <hyperlink ref="E14" r:id="rId22" display="https://assets.sylvania.com/assets/Documents/ECS401.f56bf2f3-2eb9-46ca-8c1b-5a1a3849d857.pdf"/>
    <hyperlink ref="E8" r:id="rId23" display="https://assets.sylvania.com/assets/Documents/ECS401.f56bf2f3-2eb9-46ca-8c1b-5a1a3849d857.pdf"/>
    <hyperlink ref="E18" r:id="rId24" display="https://assets.sylvania.com/assets/Documents/ECS401.f56bf2f3-2eb9-46ca-8c1b-5a1a3849d857.pdf"/>
    <hyperlink ref="E10" r:id="rId25" display="https://assets.sylvania.com/assets/Documents/ECS403.70807301-e0ca-4016-bded-20674468d1fe.pdf"/>
    <hyperlink ref="E15" r:id="rId26" display="https://assets.sylvania.com/assets/Documents/ECS404.8ecd64d4-7fb9-4633-8088-6270225f47f1.pdf"/>
    <hyperlink ref="E7" r:id="rId27" display="https://assets.sylvania.com/assets/Documents/ECS404.8ecd64d4-7fb9-4633-8088-6270225f47f1.pdf"/>
    <hyperlink ref="E21" r:id="rId28" display="https://assets.sylvania.com/assets/Documents/ECS404.8ecd64d4-7fb9-4633-8088-6270225f47f1.pdf"/>
    <hyperlink ref="E20" r:id="rId29" display="https://assets.sylvania.com/assets/Documents/ECS402.f06fbcb6-bfc2-4dd1-a58c-1d34689b4960.pdf"/>
    <hyperlink ref="C2" r:id="rId30"/>
    <hyperlink ref="C6" r:id="rId31"/>
    <hyperlink ref="C8" r:id="rId32"/>
    <hyperlink ref="C10" r:id="rId33"/>
    <hyperlink ref="C15" r:id="rId34"/>
    <hyperlink ref="C7" r:id="rId35"/>
    <hyperlink ref="C21" r:id="rId36"/>
    <hyperlink ref="C20" r:id="rId37"/>
    <hyperlink ref="C9" r:id="rId38"/>
    <hyperlink ref="C5" r:id="rId39"/>
    <hyperlink ref="C14" r:id="rId40"/>
    <hyperlink ref="C18" r:id="rId41"/>
    <hyperlink ref="G17" r:id="rId42" display="http://www.homedepot.com/p/Philips-4-ft-T8-17-Watt-Cool-White-Linear-LED-Light-Bulb-10-Pack-456590/206402867"/>
    <hyperlink ref="G23" r:id="rId43" display="http://www.payless-4-lighting.com/sy73let8ledr2.html"/>
    <hyperlink ref="G22" r:id="rId44" location="description" display="http://www.polar-ray.com/samsung-4ft-led-performer-t8.html?gclid=CNWZ7aODrcMCFeVj7AodMmkAvg - description"/>
    <hyperlink ref="H22" r:id="rId45"/>
    <hyperlink ref="G28" r:id="rId46" display="http://www.beeslighting.com/product-p/ls4-40l-40k-10v.htm?gclid=CNrUnKK0nMQCFUnl7AodUSMAbg&amp;gdftrk=gdfV27781_a_7c2325_a_7c10411_a_7cLS4_d_40L_d_40K_d_10V"/>
    <hyperlink ref="G27" r:id="rId47" location=".VMMNQi5SXig" display="http://www.earthled.com/products/cree-ls8-8-foot-led-surface-mount-ambient-light-fixture-88w-8000-lumens?gclid=CMDlpo_Uq8MCFQ8bgQod1TcAkw - .VMMNQi5SXig"/>
    <hyperlink ref="A48" r:id="rId48" display="https://assets.sylvania.com/assets/Documents/QUICKSYSTEMS.9dadddde-c154-43a2-ac86-a76757c84df7.pdf"/>
    <hyperlink ref="G29" r:id="rId49" display="http://www.homedepot.com/p/Big-Ass-Fans-2-ft-Anodized-Aluminum-LED-Shop-Light-BAL-SHL1-13050104060900/205745341"/>
    <hyperlink ref="H2" r:id="rId50" display="http://assets.sylvania.com/assets/documents/FL083 OCTRON XP XL.bc74ac49-8157-44fa-8138-461c57ffc768.pdf"/>
    <hyperlink ref="H6" r:id="rId51" display="http://download.p4c.philips.com/l4bt/3/332475/energy_advantage_extra_long_life_332475_ffs_aen.pdf"/>
    <hyperlink ref="H8" r:id="rId52" display="http://download.p4c.philips.com/l4bt/3/332475/energy_advantage_extra_long_life_332475_ffs_aen.pdf"/>
    <hyperlink ref="H9" r:id="rId53" display="http://download.p4c.philips.com/l4bt/3/332475/energy_advantage_extra_long_life_332475_ffs_aen.pdf"/>
    <hyperlink ref="H10" r:id="rId54" display="http://download.p4c.philips.com/l4bt/3/332475/energy_advantage_extra_long_life_332475_ffs_aen.pdf"/>
    <hyperlink ref="H15" r:id="rId55" display="http://download.p4c.philips.com/l4bt/3/332475/energy_advantage_extra_long_life_332475_ffs_aen.pdf"/>
    <hyperlink ref="H5" r:id="rId56" display="https://assets.sylvania.com/assets/Documents/OCTRON_800_XP_ECO_%28FL025%29.9bed7434-becb-4ac3-9438-a643402be61a.pdf"/>
    <hyperlink ref="H14" r:id="rId57" display="http://download.p4c.philips.com/l4b/9/927869784203_na/927869784203_na_pss_aenaa.pdf"/>
    <hyperlink ref="H7" r:id="rId58" display="http://assets.sylvania.com/assets/documents/FL083 OCTRON XP XL.bc74ac49-8157-44fa-8138-461c57ffc768.pdf"/>
    <hyperlink ref="H18" r:id="rId59" display="https://assets.sylvania.com/assets/Documents/OCTRON_XV_ECO_%28FL096%29.1b73a392-f48c-41ed-ae6f-8ce85dc7ebc7.pdf"/>
    <hyperlink ref="H20" r:id="rId60" display="https://assets.sylvania.com/assets/Documents/FL056.fa9fc2b9-58a2-4b54-a7f5-9ba6998f233c.pdf"/>
    <hyperlink ref="H21" r:id="rId61" display="http://download.p4c.philips.com/l4b/9/927869784203_na/927869784203_na_pss_aenaa.pdf"/>
    <hyperlink ref="H17" r:id="rId62" display="http://images.philips.com/is/content/PhilipsConsumer/PDFDownloads/United States/ODLI20150907_001-UPD-en_US-LED-lamps-instant_fit-ballast-compatibility-guide.pdf"/>
    <hyperlink ref="H23" r:id="rId63" display="https://assets.sylvania.com/assets/Documents/LED299.8e6916d5-f547-4f81-80fb-d0ee2ea66309.pdf"/>
    <hyperlink ref="D7" r:id="rId64" display="http://www.bulbconnection.com/ViewSIMItemDetail/bcrw/simid/9845/item.html"/>
    <hyperlink ref="D21" r:id="rId65" display="http://www.payless-4-lighting.com/sy49qhist8fl12.html"/>
    <hyperlink ref="G8" r:id="rId66" display="http://www.homedepot.com/p/Philips-4-ft-T8-28-Watt-Cool-White-4100K-Energy-Advantage-Extra-Long-Life-ALTO-Linear-Fluorescent-Light-Bulb-30-Pack-281279/204606230?cm_mmc=Shopping|Base&amp;gclid=CPK3kdWPksMCFbBm7Aodz2YAGw&amp;gclsrc=aw.ds"/>
    <hyperlink ref="G9" r:id="rId67" display="http://www.homedepot.com/p/Philips-4-ft-T8-28-Watt-Cool-White-4100K-Energy-Advantage-Extra-Long-Life-ALTO-Linear-Fluorescent-Light-Bulb-30-Pack-281279/204606230?cm_mmc=Shopping|Base&amp;gclid=CPK3kdWPksMCFbBm7Aodz2YAGw&amp;gclsrc=aw.ds"/>
    <hyperlink ref="G10" r:id="rId68" display="http://www.homedepot.com/p/Philips-4-ft-T8-28-Watt-Cool-White-4100K-Energy-Advantage-Extra-Long-Life-ALTO-Linear-Fluorescent-Light-Bulb-30-Pack-281279/204606230?cm_mmc=Shopping|Base&amp;gclid=CPK3kdWPksMCFbBm7Aodz2YAGw&amp;gclsrc=aw.ds"/>
    <hyperlink ref="G15" r:id="rId69" display="http://www.homedepot.com/p/Philips-4-ft-T8-28-Watt-Cool-White-4100K-Energy-Advantage-Extra-Long-Life-ALTO-Linear-Fluorescent-Light-Bulb-30-Pack-281279/204606230?cm_mmc=Shopping|Base&amp;gclid=CPK3kdWPksMCFbBm7Aodz2YAGw&amp;gclsrc=aw.ds"/>
    <hyperlink ref="G7" r:id="rId70" display="http://www.globalindustrial.com/p/electrical/bulbs/fluorescent-linear/22223-fluorescent-fo32-25w-841-xp-xl-ss-eco3-t8"/>
    <hyperlink ref="H13" r:id="rId71" display="https://assets.sylvania.com/assets/Documents/OCTRON 800 ECO %28FL085%29.dfd84e2a-a862-40f4-9a84-5cd6c003eeed.pdf"/>
    <hyperlink ref="G13" r:id="rId72" display="http://www.globalindustrial.com/p/electrical/bulbs/fluorescent-linear/21781-flourescent-t8-fo32-841-eco-t8"/>
    <hyperlink ref="D13" r:id="rId73" display="http://www.lighting-spot.com/qhe-2x32t8-unv-isn-sc.html"/>
    <hyperlink ref="E13" r:id="rId74" display="https://assets.sylvania.com/assets/Documents/ECS402.f06fbcb6-bfc2-4dd1-a58c-1d34689b4960.pdf"/>
    <hyperlink ref="C13" r:id="rId75"/>
    <hyperlink ref="H3" r:id="rId76" display="http://assets.sylvania.com/assets/documents/FL083 OCTRON XP XL.bc74ac49-8157-44fa-8138-461c57ffc768.pdf"/>
    <hyperlink ref="G3" r:id="rId77" display="http://www.gordonelectricsupply.com/index~path~product~part~5597742~process~search~qdx~0~ds~dept~text~5597742"/>
    <hyperlink ref="D3" r:id="rId78" display="http://www.lighting-spot.com/qhe-4x32t8-unv-isl-sc-b.html"/>
    <hyperlink ref="E3" r:id="rId79" display="https://assets.sylvania.com/assets/Documents/ECS401.f56bf2f3-2eb9-46ca-8c1b-5a1a3849d857.pdf"/>
    <hyperlink ref="C3" r:id="rId80"/>
    <hyperlink ref="D11" r:id="rId81" display="http://www.payless-4-lighting.com/sy49qhist8fl12.html"/>
    <hyperlink ref="E11" r:id="rId82" display="https://assets.sylvania.com/assets/Documents/ECS404.8ecd64d4-7fb9-4633-8088-6270225f47f1.pdf"/>
    <hyperlink ref="C11" r:id="rId83"/>
    <hyperlink ref="H11" r:id="rId84" display="http://assets.sylvania.com/assets/documents/FL083 OCTRON XP XL.bc74ac49-8157-44fa-8138-461c57ffc768.pdf"/>
    <hyperlink ref="G11" r:id="rId85" display="http://www.gordonelectricsupply.com/index~path~product~part~5597742~process~search~qdx~0~ds~dept~text~5597742"/>
    <hyperlink ref="L53" r:id="rId86"/>
    <hyperlink ref="J53" r:id="rId87"/>
    <hyperlink ref="H16" r:id="rId88" display="ZY-T8-22W1200 BINS"/>
    <hyperlink ref="G16" r:id="rId89" display="http://www.shineretrofits.com/james-industry-zy-t8-22w1200-bint-22-watt-4-ft-led-t8-tube-lamp-with-aluminum-housing-internal-driver-dual-pin-base-100-277v.html"/>
    <hyperlink ref="H4" r:id="rId90" display="ZY-T8-22W1200 BINT"/>
    <hyperlink ref="H12" r:id="rId91"/>
    <hyperlink ref="G12" r:id="rId92" display="http://www.shineretrofits.com/james-industry-zy-t8-15w1200-bins-15-watt-4-ft-led-t8-tube-lamp-with-aluminum-housing-internal-driver-single-pin-base-100-277v.html"/>
    <hyperlink ref="H19" r:id="rId93"/>
    <hyperlink ref="G19" r:id="rId94" display="http://www.electricalgopher.com/lamps-bulbs-and-light-sources/led/linear-led/maxlite-l22t8se450-led-linear-t8-tube-22-watt-73945.html"/>
    <hyperlink ref="F40" r:id="rId95"/>
    <hyperlink ref="G4" r:id="rId96" display="http://www.beeslighting.com/product-p/zy-t8-18w1200-bins-50k.htm"/>
  </hyperlinks>
  <pageMargins left="0.7" right="0.7" top="0.75" bottom="0.75" header="0.3" footer="0.3"/>
  <pageSetup orientation="portrait" horizontalDpi="300" verticalDpi="300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honeticPr fontId="3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2015-01-24T19:43:34Z</dcterms:created>
  <dcterms:modified xsi:type="dcterms:W3CDTF">2015-10-17T19:41:55Z</dcterms:modified>
</cp:coreProperties>
</file>